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1" activeTab="15"/>
  </bookViews>
  <sheets>
    <sheet name="הראל פנסיה מחקה מדד 500 s&amp;p" sheetId="1" r:id="rId1"/>
    <sheet name="הראל פנסיה מסלול לגילאי 50 ומטה" sheetId="2" r:id="rId2"/>
    <sheet name="הראל פנסיה מסלול לבני 50 עד 60" sheetId="3" r:id="rId3"/>
    <sheet name="הראל פנסיה מסלול לבני 60 ומעלה" sheetId="4" r:id="rId4"/>
    <sheet name="הראל פנסיה - מנוף כללי" sheetId="5" r:id="rId5"/>
    <sheet name=" הראל פנסיה הלכה למקבלי קצבה" sheetId="6" r:id="rId6"/>
    <sheet name=" הראל פנסיה בסיסי למקבלי קצבה" sheetId="7" r:id="rId7"/>
    <sheet name="הראל פנסיה - הלכה למקבלי קיצבה" sheetId="8" r:id="rId8"/>
    <sheet name="הראל פנסיה - בסיסי למקבלי קיצבה" sheetId="9" r:id="rId9"/>
    <sheet name="הראל פנסיה - קצבה לזכאים קיימים" sheetId="10" r:id="rId10"/>
    <sheet name="הראל פנסיה - גילעד כללי" sheetId="11" r:id="rId11"/>
    <sheet name="הראל פנסיה - שקלי טווח קצר" sheetId="12" r:id="rId12"/>
    <sheet name="הראל פנסיה - מניות" sheetId="13" r:id="rId13"/>
    <sheet name="הראל פנסיה - אג&quot;ח ללא מניות" sheetId="14" r:id="rId14"/>
    <sheet name="הראל פנסיה - הלכה" sheetId="15" r:id="rId15"/>
    <sheet name="נספח 1 מצרפי" sheetId="16" r:id="rId16"/>
    <sheet name="נספח 2" sheetId="17" r:id="rId17"/>
    <sheet name="נספח 3" sheetId="18" r:id="rId18"/>
  </sheets>
  <definedNames>
    <definedName name="_xlfn.COMPOUNDVALUE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<sst xmlns="http://schemas.openxmlformats.org/spreadsheetml/2006/main" count="642" uniqueCount="106">
  <si>
    <t>נספח 3 פירוט עמלות ניהול חיצוני לשנה המסתיימת ביום 31/12/2021</t>
  </si>
  <si>
    <t xml:space="preserve">הראל פנסיה וגמל בע"מ- הראל פנסיה - קרן פנסיה חדשה מקיפה 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</si>
  <si>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</si>
  <si>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</si>
  <si>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</si>
  <si>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</si>
  <si>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</si>
  <si>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</si>
  <si>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</si>
  <si>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</si>
  <si>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</si>
  <si>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</si>
  <si>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</si>
  <si>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</si>
  <si>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ניהול קרנות נאמנות</t>
  </si>
  <si>
    <t>מנהל קרנות ב' - מיטב דש קרנות נאמנות בע"מ</t>
  </si>
  <si>
    <t xml:space="preserve">מנהל קרנות  - </t>
  </si>
  <si>
    <t>קרן נאמנות חוץ</t>
  </si>
  <si>
    <t>מנהל קרנות א' - Comgest Growth PLC - Japan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</si>
  <si>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</si>
  <si>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</si>
  <si>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</si>
  <si>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</si>
  <si>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מגדל קרנות נאמנות בע"מ</t>
  </si>
  <si>
    <t>מנהל קרנות ג'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</si>
  <si>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</si>
  <si>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</si>
  <si>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</si>
  <si>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</si>
  <si>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</si>
  <si>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</si>
  <si>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31/12/2021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</si>
  <si>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</si>
  <si>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</si>
  <si>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</si>
  <si>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</si>
  <si>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</si>
  <si>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</si>
  <si>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אקסלנס נשואה</t>
  </si>
  <si>
    <t>ברוקר ג' - בנק הפועלים</t>
  </si>
  <si>
    <t>ברוקר ד' - בנק לאומי</t>
  </si>
  <si>
    <t>ברוקר ה' - בנק מזרחי</t>
  </si>
  <si>
    <t>ברוקר ו'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</si>
  <si>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</si>
  <si>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</si>
  <si>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</si>
  <si>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</si>
  <si>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</si>
  <si>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</si>
  <si>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</si>
  <si>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</si>
  <si>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</si>
  <si>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</si>
  <si>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</si>
  <si>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</si>
  <si>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</si>
  <si>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</si>
  <si>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</si>
  <si>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</si>
  <si>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</si>
  <si>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</si>
  <si>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</si>
  <si>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</si>
  <si>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</si>
  <si>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31/12/2021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</si>
  <si>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</si>
  <si>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</si>
  <si>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</si>
  <si>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</si>
  <si>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</si>
  <si>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</si>
  <si>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</si>
  <si>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</si>
  <si>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</si>
  <si>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</si>
  <si>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</si>
  <si>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</si>
  <si>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</si>
  <si>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</si>
  <si>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</si>
  <si>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</si>
  <si>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</si>
  <si>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</si>
  <si>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</si>
  <si>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</si>
  <si>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</si>
  <si>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</si>
  <si>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</si>
  <si>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</si>
  <si>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</si>
  <si>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</si>
  <si>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פנסיה - הלכה</t>
  </si>
  <si>
    <t>הראל פנסיה - אג"ח ללא מניות</t>
  </si>
  <si>
    <t>הראל פנסיה - מניות</t>
  </si>
  <si>
    <t>הראל פנסיה - שקלי טווח קצר</t>
  </si>
  <si>
    <t>הראל פנסיה - גילעד כללי</t>
  </si>
  <si>
    <t>הראל פנסיה - קצבה לזכאים קיימים</t>
  </si>
  <si>
    <t>הראל פנסיה - בסיסי למקבלי קיצבה</t>
  </si>
  <si>
    <t>הראל פנסיה - הלכה למקבלי קיצבה</t>
  </si>
  <si>
    <t xml:space="preserve"> הראל פנסיה בסיסי למקבלי קצבה</t>
  </si>
  <si>
    <t xml:space="preserve"> הראל פנסיה הלכה למקבלי קצבה</t>
  </si>
  <si>
    <t>הראל פנסיה - מנוף כללי</t>
  </si>
  <si>
    <t>הראל פנסיה מסלול לבני 60 ומעלה</t>
  </si>
  <si>
    <t>הראל פנסיה מסלול לבני 50 עד 60</t>
  </si>
  <si>
    <t>הראל פנסיה מסלול לגילאי 50 ומטה</t>
  </si>
  <si>
    <t>הראל פנסיה מחקה מדד 500 s&amp;p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</si>
</sst>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tr">
        <f>_xlfn.COMPOUNDVALUE(6)</f>
        <v>הראל פנסיה מחקה מדד 500 s&amp;p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219.81254940524016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0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0</v>
      </c>
    </row>
    <row r="17" spans="5:6" ht="15.75">
      <c r="E17" s="28" t="s">
        <v>73</v>
      </c>
      <c r="F17" s="12">
        <v>0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0</v>
      </c>
    </row>
    <row r="22" spans="5:6" ht="15.75">
      <c r="E22" s="28" t="s">
        <v>77</v>
      </c>
      <c r="F22" s="12">
        <v>0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51.69329592301573</v>
      </c>
    </row>
    <row r="26" spans="5:6" ht="15.75">
      <c r="E26" s="28" t="s">
        <v>81</v>
      </c>
      <c r="F26" s="12">
        <v>0</v>
      </c>
    </row>
    <row r="27" spans="5:6" ht="15.75">
      <c r="E27" s="28" t="s">
        <v>82</v>
      </c>
      <c r="F27" s="16">
        <v>9.463591315186772</v>
      </c>
    </row>
    <row r="28" spans="5:6" ht="15.75">
      <c r="E28" s="28" t="s">
        <v>83</v>
      </c>
      <c r="F28" s="16">
        <v>0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</v>
      </c>
    </row>
    <row r="32" spans="5:6" ht="15.75">
      <c r="E32" s="28" t="s">
        <v>86</v>
      </c>
      <c r="F32" s="12">
        <v>0</v>
      </c>
    </row>
    <row r="33" spans="5:6" ht="15.75">
      <c r="E33" s="26"/>
      <c r="F33" s="14"/>
    </row>
    <row r="34" spans="5:6" ht="15.75">
      <c r="E34" s="27" t="s">
        <v>87</v>
      </c>
      <c r="F34" s="13">
        <v>280.96943664344263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0.001535625384146108</v>
      </c>
    </row>
    <row r="38" spans="5:6" ht="15.75">
      <c r="E38" s="28" t="s">
        <v>90</v>
      </c>
      <c r="F38" s="33">
        <v>0.0006739616551245948</v>
      </c>
    </row>
    <row r="39" spans="5:6" ht="15.75">
      <c r="E39" s="29"/>
      <c r="F39" s="33"/>
    </row>
    <row r="40" spans="5:6" ht="15.75">
      <c r="E40" s="27" t="s">
        <v>29</v>
      </c>
      <c r="F40" s="16">
        <v>39825.394832353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">
        <v>96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0.492863653856483</v>
      </c>
    </row>
    <row r="10" spans="5:6" ht="15.75">
      <c r="E10" s="26"/>
      <c r="F10" s="14"/>
    </row>
    <row r="11" spans="5:6" ht="15.75">
      <c r="E11" s="27" t="s">
        <v>68</v>
      </c>
      <c r="F11" s="15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0.00035000000000000005</v>
      </c>
    </row>
    <row r="14" spans="5:6" ht="15.75">
      <c r="E14" s="26"/>
      <c r="F14" s="14"/>
    </row>
    <row r="15" spans="5:6" ht="15.75">
      <c r="E15" s="27" t="s">
        <v>71</v>
      </c>
      <c r="F15" s="15"/>
    </row>
    <row r="16" spans="5:6" ht="25.5">
      <c r="E16" s="28" t="s">
        <v>72</v>
      </c>
      <c r="F16" s="12">
        <v>0.00015</v>
      </c>
    </row>
    <row r="17" spans="5:6" ht="15.75">
      <c r="E17" s="28" t="s">
        <v>73</v>
      </c>
      <c r="F17" s="12">
        <v>0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0</v>
      </c>
    </row>
    <row r="22" spans="5:6" ht="15.75">
      <c r="E22" s="28" t="s">
        <v>77</v>
      </c>
      <c r="F22" s="12">
        <v>0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0</v>
      </c>
    </row>
    <row r="26" spans="5:6" ht="15.75">
      <c r="E26" s="28" t="s">
        <v>81</v>
      </c>
      <c r="F26" s="12">
        <v>0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0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0.00024999999999999995</v>
      </c>
    </row>
    <row r="32" spans="5:6" ht="15.75">
      <c r="E32" s="28" t="s">
        <v>86</v>
      </c>
      <c r="F32" s="12">
        <v>0.004680000000000001</v>
      </c>
    </row>
    <row r="33" spans="5:6" ht="15.75">
      <c r="E33" s="26"/>
      <c r="F33" s="14"/>
    </row>
    <row r="34" spans="5:6" ht="15.75">
      <c r="E34" s="27" t="s">
        <v>87</v>
      </c>
      <c r="F34" s="13">
        <v>0.498293653856483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1.996633162337566E-07</v>
      </c>
    </row>
    <row r="38" spans="5:6" ht="15.75">
      <c r="E38" s="28" t="s">
        <v>90</v>
      </c>
      <c r="F38" s="33">
        <v>1.9760027707654988E-05</v>
      </c>
    </row>
    <row r="39" spans="5:6" ht="15.75">
      <c r="E39" s="29"/>
      <c r="F39" s="33"/>
    </row>
    <row r="40" spans="5:6" ht="15.75">
      <c r="E40" s="27" t="s">
        <v>29</v>
      </c>
      <c r="F40" s="16">
        <v>24190.723118839014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">
        <v>95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5981.635470445072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534.31988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3184.9310642163655</v>
      </c>
    </row>
    <row r="17" spans="5:6" ht="15.75">
      <c r="E17" s="28" t="s">
        <v>73</v>
      </c>
      <c r="F17" s="12">
        <v>178.75326851261036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9027.930254554412</v>
      </c>
    </row>
    <row r="22" spans="5:6" ht="15.75">
      <c r="E22" s="28" t="s">
        <v>77</v>
      </c>
      <c r="F22" s="12">
        <v>39388.538409461755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236.06529548395307</v>
      </c>
    </row>
    <row r="26" spans="5:6" ht="15.75">
      <c r="E26" s="28" t="s">
        <v>81</v>
      </c>
      <c r="F26" s="12">
        <v>10912.318868785156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17504.41039840108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8.90557</v>
      </c>
    </row>
    <row r="32" spans="5:6" ht="15.75">
      <c r="E32" s="28" t="s">
        <v>86</v>
      </c>
      <c r="F32" s="12">
        <v>628.4841999999999</v>
      </c>
    </row>
    <row r="33" spans="5:6" ht="15.75">
      <c r="E33" s="26"/>
      <c r="F33" s="14"/>
    </row>
    <row r="34" spans="5:6" ht="15.75">
      <c r="E34" s="27" t="s">
        <v>87</v>
      </c>
      <c r="F34" s="13">
        <v>87586.2926798604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0.0017170476875032568</v>
      </c>
    </row>
    <row r="38" spans="5:6" ht="15.75">
      <c r="E38" s="28" t="s">
        <v>90</v>
      </c>
      <c r="F38" s="33">
        <v>0.0017451471390177986</v>
      </c>
    </row>
    <row r="39" spans="5:6" ht="15.75">
      <c r="E39" s="29"/>
      <c r="F39" s="33"/>
    </row>
    <row r="40" spans="5:6" ht="15.75">
      <c r="E40" s="27" t="s">
        <v>29</v>
      </c>
      <c r="F40" s="16">
        <v>47105668.106698595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">
        <v>94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4.298626008748914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0.47778000000000004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0.24092</v>
      </c>
    </row>
    <row r="17" spans="5:6" ht="15.75">
      <c r="E17" s="28" t="s">
        <v>73</v>
      </c>
      <c r="F17" s="12">
        <v>0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0</v>
      </c>
    </row>
    <row r="22" spans="5:6" ht="15.75">
      <c r="E22" s="28" t="s">
        <v>77</v>
      </c>
      <c r="F22" s="12">
        <v>0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0</v>
      </c>
    </row>
    <row r="26" spans="5:6" ht="15.75">
      <c r="E26" s="28" t="s">
        <v>81</v>
      </c>
      <c r="F26" s="12">
        <v>0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0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</v>
      </c>
    </row>
    <row r="32" spans="5:6" ht="15.75">
      <c r="E32" s="28" t="s">
        <v>86</v>
      </c>
      <c r="F32" s="12">
        <v>0</v>
      </c>
    </row>
    <row r="33" spans="5:6" ht="15.75">
      <c r="E33" s="26"/>
      <c r="F33" s="14"/>
    </row>
    <row r="34" spans="5:6" ht="15.75">
      <c r="E34" s="27" t="s">
        <v>87</v>
      </c>
      <c r="F34" s="13">
        <v>5.017326008748914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9.339340133541137E-07</v>
      </c>
    </row>
    <row r="38" spans="5:6" ht="15.75">
      <c r="E38" s="28" t="s">
        <v>90</v>
      </c>
      <c r="F38" s="33">
        <v>2.4829758366012473E-05</v>
      </c>
    </row>
    <row r="39" spans="5:6" ht="15.75">
      <c r="E39" s="29"/>
      <c r="F39" s="33"/>
    </row>
    <row r="40" spans="5:6" ht="15.75">
      <c r="E40" s="27" t="s">
        <v>29</v>
      </c>
      <c r="F40" s="16">
        <v>257962.55041056304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">
        <v>93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405.985868302429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34.28640000000001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1.16062</v>
      </c>
    </row>
    <row r="17" spans="5:6" ht="15.75">
      <c r="E17" s="28" t="s">
        <v>73</v>
      </c>
      <c r="F17" s="12">
        <v>12.935334815856791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209.467530697233</v>
      </c>
    </row>
    <row r="22" spans="5:6" ht="15.75">
      <c r="E22" s="28" t="s">
        <v>77</v>
      </c>
      <c r="F22" s="12">
        <v>1873.787646641978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17.37809241154037</v>
      </c>
    </row>
    <row r="26" spans="5:6" ht="15.75">
      <c r="E26" s="28" t="s">
        <v>81</v>
      </c>
      <c r="F26" s="12">
        <v>801.8121789155117</v>
      </c>
    </row>
    <row r="27" spans="5:6" ht="15.75">
      <c r="E27" s="28" t="s">
        <v>82</v>
      </c>
      <c r="F27" s="16">
        <v>1.9043061627738118</v>
      </c>
    </row>
    <row r="28" spans="5:6" ht="15.75">
      <c r="E28" s="28" t="s">
        <v>83</v>
      </c>
      <c r="F28" s="16">
        <v>1040.2210741870504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0.8537</v>
      </c>
    </row>
    <row r="32" spans="5:6" ht="15.75">
      <c r="E32" s="28" t="s">
        <v>86</v>
      </c>
      <c r="F32" s="12">
        <v>0</v>
      </c>
    </row>
    <row r="33" spans="5:6" ht="15.75">
      <c r="E33" s="26"/>
      <c r="F33" s="14"/>
    </row>
    <row r="34" spans="5:6" ht="15.75">
      <c r="E34" s="27" t="s">
        <v>87</v>
      </c>
      <c r="F34" s="13">
        <v>4399.792752134373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0.0022817011310323</v>
      </c>
    </row>
    <row r="38" spans="5:6" ht="15.75">
      <c r="E38" s="28" t="s">
        <v>90</v>
      </c>
      <c r="F38" s="33">
        <v>0.0018311700675358391</v>
      </c>
    </row>
    <row r="39" spans="5:6" ht="15.75">
      <c r="E39" s="29"/>
      <c r="F39" s="33"/>
    </row>
    <row r="40" spans="5:6" ht="15.75">
      <c r="E40" s="27" t="s">
        <v>29</v>
      </c>
      <c r="F40" s="16">
        <v>1729293.7253490938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">
        <v>92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11.516809721065687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1.0592699999999997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20.80587408847332</v>
      </c>
    </row>
    <row r="17" spans="5:6" ht="15.75">
      <c r="E17" s="28" t="s">
        <v>73</v>
      </c>
      <c r="F17" s="12">
        <v>0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5.082673340452083</v>
      </c>
    </row>
    <row r="22" spans="5:6" ht="15.75">
      <c r="E22" s="28" t="s">
        <v>77</v>
      </c>
      <c r="F22" s="12">
        <v>105.42864020391731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0.0913216952692877</v>
      </c>
    </row>
    <row r="26" spans="5:6" ht="15.75">
      <c r="E26" s="28" t="s">
        <v>81</v>
      </c>
      <c r="F26" s="12">
        <v>0.42103470707212337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42.7758443412932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0.12136</v>
      </c>
    </row>
    <row r="32" spans="5:6" ht="15.75">
      <c r="E32" s="28" t="s">
        <v>86</v>
      </c>
      <c r="F32" s="12">
        <v>16.06655</v>
      </c>
    </row>
    <row r="33" spans="5:6" ht="15.75">
      <c r="E33" s="26"/>
      <c r="F33" s="14"/>
    </row>
    <row r="34" spans="5:6" ht="15.75">
      <c r="E34" s="27" t="s">
        <v>87</v>
      </c>
      <c r="F34" s="13">
        <v>203.36937809754306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0.0006490898022966751</v>
      </c>
    </row>
    <row r="38" spans="5:6" ht="15.75">
      <c r="E38" s="28" t="s">
        <v>90</v>
      </c>
      <c r="F38" s="33">
        <v>0.0007444142266250137</v>
      </c>
    </row>
    <row r="39" spans="5:6" ht="15.75">
      <c r="E39" s="29"/>
      <c r="F39" s="33"/>
    </row>
    <row r="40" spans="5:6" ht="15.75">
      <c r="E40" s="27" t="s">
        <v>29</v>
      </c>
      <c r="F40" s="16">
        <v>293752.78690532903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">
        <v>91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425.72150074042037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7.6449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0</v>
      </c>
    </row>
    <row r="17" spans="5:6" ht="15.75">
      <c r="E17" s="28" t="s">
        <v>73</v>
      </c>
      <c r="F17" s="12">
        <v>0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0</v>
      </c>
    </row>
    <row r="22" spans="5:6" ht="15.75">
      <c r="E22" s="28" t="s">
        <v>77</v>
      </c>
      <c r="F22" s="12">
        <v>0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0</v>
      </c>
    </row>
    <row r="26" spans="5:6" ht="15.75">
      <c r="E26" s="28" t="s">
        <v>81</v>
      </c>
      <c r="F26" s="12">
        <v>0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0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</v>
      </c>
    </row>
    <row r="32" spans="5:6" ht="15.75">
      <c r="E32" s="28" t="s">
        <v>86</v>
      </c>
      <c r="F32" s="12">
        <v>0</v>
      </c>
    </row>
    <row r="33" spans="5:6" ht="15.75">
      <c r="E33" s="26"/>
      <c r="F33" s="14"/>
    </row>
    <row r="34" spans="5:6" ht="15.75">
      <c r="E34" s="27" t="s">
        <v>87</v>
      </c>
      <c r="F34" s="13">
        <v>433.3664007404204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0</v>
      </c>
    </row>
    <row r="38" spans="5:6" ht="15.75">
      <c r="E38" s="28" t="s">
        <v>90</v>
      </c>
      <c r="F38" s="33">
        <v>0.00016720774881487458</v>
      </c>
    </row>
    <row r="39" spans="5:6" ht="15.75">
      <c r="E39" s="29"/>
      <c r="F39" s="33"/>
    </row>
    <row r="40" spans="5:6" ht="15.75">
      <c r="E40" s="27" t="s">
        <v>29</v>
      </c>
      <c r="F40" s="16">
        <v>2321994.121596449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">
        <v>1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16">
        <v>12204.610223874113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2">
        <v>1009.9472200000001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6348.279566636672</v>
      </c>
    </row>
    <row r="17" spans="5:6" ht="15.75">
      <c r="E17" s="28" t="s">
        <v>73</v>
      </c>
      <c r="F17" s="12">
        <v>318.35563518079067</v>
      </c>
    </row>
    <row r="18" spans="5:6" ht="15.75">
      <c r="E18" s="28" t="s">
        <v>74</v>
      </c>
      <c r="F18" s="12">
        <v>44.5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13506.308012769203</v>
      </c>
    </row>
    <row r="22" spans="5:6" ht="15.75">
      <c r="E22" s="28" t="s">
        <v>77</v>
      </c>
      <c r="F22" s="12">
        <v>77629.49701680019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502.9484462509302</v>
      </c>
    </row>
    <row r="26" spans="5:6" ht="15.75">
      <c r="E26" s="28" t="s">
        <v>81</v>
      </c>
      <c r="F26" s="12">
        <v>19814.761885795495</v>
      </c>
    </row>
    <row r="27" spans="5:6" ht="15.75">
      <c r="E27" s="28" t="s">
        <v>82</v>
      </c>
      <c r="F27" s="16">
        <v>11.367897477960584</v>
      </c>
    </row>
    <row r="28" spans="5:6" ht="15.75">
      <c r="E28" s="28" t="s">
        <v>83</v>
      </c>
      <c r="F28" s="16">
        <v>32198.491047173688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16.54189</v>
      </c>
    </row>
    <row r="32" spans="5:6" ht="15.75">
      <c r="E32" s="28" t="s">
        <v>86</v>
      </c>
      <c r="F32" s="12">
        <v>1347.55157</v>
      </c>
    </row>
    <row r="33" spans="5:6" ht="15.75">
      <c r="E33" s="26"/>
      <c r="F33" s="14"/>
    </row>
    <row r="34" spans="5:6" ht="15.75">
      <c r="E34" s="27" t="s">
        <v>87</v>
      </c>
      <c r="F34" s="13">
        <v>164953.16041195902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0.0017315201773532005</v>
      </c>
    </row>
    <row r="38" spans="5:6" ht="15.75">
      <c r="E38" s="28" t="s">
        <v>90</v>
      </c>
      <c r="F38" s="33">
        <v>0.001717477737270422</v>
      </c>
    </row>
    <row r="39" spans="5:6" ht="15.75">
      <c r="E39" s="29"/>
      <c r="F39" s="33"/>
    </row>
    <row r="40" spans="5:6" ht="15.75">
      <c r="E40" s="27" t="s">
        <v>29</v>
      </c>
      <c r="F40" s="16">
        <v>87414058.13374443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31</v>
      </c>
      <c r="F2" s="22"/>
    </row>
    <row r="3" spans="5:6" ht="14.25">
      <c r="E3" s="2"/>
      <c r="F3" s="22"/>
    </row>
    <row r="4" spans="5:6" ht="15.75">
      <c r="E4" s="3" t="s">
        <v>1</v>
      </c>
      <c r="F4" s="22"/>
    </row>
    <row r="5" spans="5:6" ht="14.25">
      <c r="E5" s="2"/>
      <c r="F5" s="22"/>
    </row>
    <row r="6" spans="5:6" ht="15.75">
      <c r="E6" s="17"/>
      <c r="F6" s="10" t="s">
        <v>30</v>
      </c>
    </row>
    <row r="7" spans="5:6" ht="31.5">
      <c r="E7" s="18" t="s">
        <v>32</v>
      </c>
      <c r="F7" s="14"/>
    </row>
    <row r="8" spans="5:6" ht="15.75">
      <c r="E8" s="19" t="s">
        <v>33</v>
      </c>
      <c r="F8" s="15"/>
    </row>
    <row r="9" spans="5:6" ht="15.75">
      <c r="E9" s="20" t="s">
        <v>34</v>
      </c>
      <c r="F9" s="12"/>
    </row>
    <row r="10" spans="5:6" ht="15.75">
      <c r="E10" s="20" t="s">
        <v>35</v>
      </c>
      <c r="F10" s="12"/>
    </row>
    <row r="11" spans="5:6" ht="15.75">
      <c r="E11" s="20" t="s">
        <v>4</v>
      </c>
      <c r="F11" s="12"/>
    </row>
    <row r="12" spans="5:6" ht="15.75">
      <c r="E12" s="19" t="s">
        <v>36</v>
      </c>
      <c r="F12" s="15"/>
    </row>
    <row r="13" spans="5:6" ht="15.75">
      <c r="E13" s="21" t="s">
        <v>37</v>
      </c>
      <c r="F13" s="12">
        <v>800.2023090978572</v>
      </c>
    </row>
    <row r="14" spans="5:6" ht="15.75">
      <c r="E14" s="21" t="s">
        <v>38</v>
      </c>
      <c r="F14" s="12">
        <v>1203.8849610426369</v>
      </c>
    </row>
    <row r="15" spans="5:6" ht="15.75">
      <c r="E15" s="21" t="s">
        <v>39</v>
      </c>
      <c r="F15" s="12">
        <v>1601.26902097547</v>
      </c>
    </row>
    <row r="16" spans="5:6" ht="15.75">
      <c r="E16" s="21" t="s">
        <v>40</v>
      </c>
      <c r="F16" s="12">
        <v>2895.3125588707344</v>
      </c>
    </row>
    <row r="17" spans="5:6" ht="15.75">
      <c r="E17" s="21" t="s">
        <v>41</v>
      </c>
      <c r="F17" s="12">
        <v>1182.900519549354</v>
      </c>
    </row>
    <row r="18" spans="5:6" ht="15.75">
      <c r="E18" s="21" t="s">
        <v>42</v>
      </c>
      <c r="F18" s="12">
        <v>1167.510222372052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4</v>
      </c>
      <c r="F27" s="12">
        <v>3353.530631966008</v>
      </c>
    </row>
    <row r="28" spans="5:6" ht="15.75">
      <c r="E28" s="18" t="s">
        <v>44</v>
      </c>
      <c r="F28" s="13">
        <v>12204.610223874113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33</v>
      </c>
      <c r="F31" s="15"/>
    </row>
    <row r="32" spans="5:6" ht="15.75">
      <c r="E32" s="20" t="s">
        <v>46</v>
      </c>
      <c r="F32" s="12"/>
    </row>
    <row r="33" spans="5:6" ht="15.75">
      <c r="E33" s="20" t="s">
        <v>47</v>
      </c>
      <c r="F33" s="12"/>
    </row>
    <row r="34" spans="5:6" ht="15.75">
      <c r="E34" s="20" t="s">
        <v>4</v>
      </c>
      <c r="F34" s="12"/>
    </row>
    <row r="35" spans="5:6" ht="15.75">
      <c r="E35" s="19" t="s">
        <v>36</v>
      </c>
      <c r="F35" s="15"/>
    </row>
    <row r="36" spans="5:6" ht="15.75">
      <c r="E36" s="21" t="s">
        <v>48</v>
      </c>
      <c r="F36" s="12">
        <v>379.31353</v>
      </c>
    </row>
    <row r="37" spans="5:6" ht="15.75">
      <c r="E37" s="21" t="s">
        <v>49</v>
      </c>
      <c r="F37" s="12">
        <v>579.5136900000001</v>
      </c>
    </row>
    <row r="38" spans="5:6" ht="15.75">
      <c r="E38" s="21" t="s">
        <v>50</v>
      </c>
      <c r="F38" s="12">
        <v>0</v>
      </c>
    </row>
    <row r="39" spans="5:6" ht="15.75">
      <c r="E39" s="21" t="s">
        <v>50</v>
      </c>
      <c r="F39" s="12">
        <v>0</v>
      </c>
    </row>
    <row r="40" spans="5:6" ht="15.75">
      <c r="E40" s="21" t="s">
        <v>50</v>
      </c>
      <c r="F40" s="12">
        <v>0</v>
      </c>
    </row>
    <row r="41" spans="5:6" ht="15.75">
      <c r="E41" s="21" t="s">
        <v>50</v>
      </c>
      <c r="F41" s="12">
        <v>0</v>
      </c>
    </row>
    <row r="42" spans="5:6" ht="15.75">
      <c r="E42" s="21" t="s">
        <v>50</v>
      </c>
      <c r="F42" s="12">
        <v>0</v>
      </c>
    </row>
    <row r="43" spans="5:6" ht="15.75">
      <c r="E43" s="20" t="s">
        <v>4</v>
      </c>
      <c r="F43" s="12">
        <v>51.12</v>
      </c>
    </row>
    <row r="44" spans="5:6" ht="15.75">
      <c r="E44" s="18" t="s">
        <v>51</v>
      </c>
      <c r="F44" s="13">
        <v>1009.9472200000001</v>
      </c>
    </row>
    <row r="45" spans="5:6" ht="15.75">
      <c r="E45" s="19"/>
      <c r="F45" s="14"/>
    </row>
    <row r="46" spans="5:6" ht="15.75">
      <c r="E46" s="18" t="s">
        <v>52</v>
      </c>
      <c r="F46" s="14"/>
    </row>
    <row r="47" spans="5:6" ht="15.75">
      <c r="E47" s="21" t="s">
        <v>7</v>
      </c>
      <c r="F47" s="12">
        <v>966.6456900000001</v>
      </c>
    </row>
    <row r="48" spans="5:6" ht="15.75">
      <c r="E48" s="21" t="s">
        <v>8</v>
      </c>
      <c r="F48" s="12">
        <v>1207.5380713229747</v>
      </c>
    </row>
    <row r="49" spans="5:6" ht="15.75">
      <c r="E49" s="21" t="s">
        <v>53</v>
      </c>
      <c r="F49" s="12">
        <v>747.8561800000002</v>
      </c>
    </row>
    <row r="50" spans="5:6" ht="15.75">
      <c r="E50" s="21" t="s">
        <v>54</v>
      </c>
      <c r="F50" s="12">
        <v>657.19982</v>
      </c>
    </row>
    <row r="51" spans="5:6" ht="15.75">
      <c r="E51" s="21" t="s">
        <v>55</v>
      </c>
      <c r="F51" s="12">
        <v>985.80614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2101.5893004944887</v>
      </c>
    </row>
    <row r="63" spans="5:6" ht="15.75">
      <c r="E63" s="18" t="s">
        <v>56</v>
      </c>
      <c r="F63" s="13">
        <v>6666.635201817464</v>
      </c>
    </row>
    <row r="64" spans="5:6" ht="15.75">
      <c r="E64" s="18"/>
      <c r="F64" s="14"/>
    </row>
    <row r="65" spans="5:6" ht="15.75">
      <c r="E65" s="18" t="s">
        <v>57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44.5</v>
      </c>
    </row>
    <row r="73" spans="5:6" ht="15.75">
      <c r="E73" s="18" t="s">
        <v>58</v>
      </c>
      <c r="F73" s="13">
        <v>44.5</v>
      </c>
    </row>
    <row r="74" spans="5:6" ht="15.75">
      <c r="E74" s="18"/>
      <c r="F74" s="14"/>
    </row>
    <row r="75" spans="5:6" ht="15.75">
      <c r="E75" s="18" t="s">
        <v>59</v>
      </c>
      <c r="F75" s="14"/>
    </row>
    <row r="76" spans="5:6" ht="15.75">
      <c r="E76" s="21" t="s">
        <v>7</v>
      </c>
      <c r="F76" s="12">
        <v>14.95915</v>
      </c>
    </row>
    <row r="77" spans="5:6" ht="15.75">
      <c r="E77" s="21" t="s">
        <v>8</v>
      </c>
      <c r="F77" s="12">
        <v>1.58274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60</v>
      </c>
      <c r="F82" s="13">
        <v>16.54189</v>
      </c>
    </row>
    <row r="83" spans="5:6" ht="15.75">
      <c r="E83" s="18"/>
      <c r="F83" s="14"/>
    </row>
    <row r="84" spans="5:6" ht="15.75">
      <c r="E84" s="18" t="s">
        <v>61</v>
      </c>
      <c r="F84" s="14"/>
    </row>
    <row r="85" spans="5:6" ht="15.75">
      <c r="E85" s="21" t="s">
        <v>7</v>
      </c>
      <c r="F85" s="12">
        <v>784.50165</v>
      </c>
    </row>
    <row r="86" spans="5:6" ht="15.75">
      <c r="E86" s="21" t="s">
        <v>8</v>
      </c>
      <c r="F86" s="12">
        <v>136.38368000000003</v>
      </c>
    </row>
    <row r="87" spans="5:6" ht="15.75">
      <c r="E87" s="21" t="s">
        <v>53</v>
      </c>
      <c r="F87" s="12">
        <v>275.0201599999999</v>
      </c>
    </row>
    <row r="88" spans="5:6" ht="15.75">
      <c r="E88" s="21" t="s">
        <v>54</v>
      </c>
      <c r="F88" s="12">
        <v>151.64607999999998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62</v>
      </c>
      <c r="F91" s="13">
        <v>1347.55157</v>
      </c>
    </row>
    <row r="92" spans="5:6" ht="15.75">
      <c r="E92" s="18"/>
      <c r="F92" s="14"/>
    </row>
    <row r="93" spans="5:6" ht="15.75">
      <c r="E93" s="18" t="s">
        <v>63</v>
      </c>
      <c r="F93" s="13">
        <v>21289.786105691575</v>
      </c>
    </row>
    <row r="94" spans="5:6" ht="15.75">
      <c r="E94" s="18"/>
      <c r="F94" s="14"/>
    </row>
    <row r="95" spans="5:6" ht="15.75">
      <c r="E95" s="5" t="s">
        <v>29</v>
      </c>
      <c r="F95" s="16">
        <v>87414058.13374443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30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91135.80502956931</v>
      </c>
    </row>
    <row r="24" spans="5:6" ht="15.75">
      <c r="E24" s="5" t="s">
        <v>5</v>
      </c>
      <c r="F24" s="13">
        <v>91135.80502956931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10.438674440500375</v>
      </c>
    </row>
    <row r="41" spans="5:6" ht="15.75">
      <c r="E41" s="6" t="s">
        <v>15</v>
      </c>
      <c r="F41" s="12">
        <v>0.8202759747855016</v>
      </c>
    </row>
    <row r="42" spans="5:6" ht="15.75">
      <c r="E42" s="6" t="s">
        <v>16</v>
      </c>
      <c r="F42" s="12">
        <v>0</v>
      </c>
    </row>
    <row r="43" spans="5:6" ht="15.75">
      <c r="E43" s="6" t="s">
        <v>16</v>
      </c>
      <c r="F43" s="12">
        <v>0</v>
      </c>
    </row>
    <row r="44" spans="5:6" ht="15.75">
      <c r="E44" s="6" t="s">
        <v>16</v>
      </c>
      <c r="F44" s="12">
        <v>0</v>
      </c>
    </row>
    <row r="45" spans="5:6" ht="15.75">
      <c r="E45" s="6" t="s">
        <v>4</v>
      </c>
      <c r="F45" s="12">
        <v>0.10894706267470844</v>
      </c>
    </row>
    <row r="46" spans="5:6" ht="15.75">
      <c r="E46" s="8" t="s">
        <v>17</v>
      </c>
      <c r="F46" s="15"/>
    </row>
    <row r="47" spans="5:6" ht="15.75">
      <c r="E47" s="6" t="s">
        <v>18</v>
      </c>
      <c r="F47" s="12">
        <v>3321.439831448627</v>
      </c>
    </row>
    <row r="48" spans="5:6" ht="15.75">
      <c r="E48" s="6" t="s">
        <v>16</v>
      </c>
      <c r="F48" s="12">
        <v>0</v>
      </c>
    </row>
    <row r="49" spans="5:6" ht="15.75">
      <c r="E49" s="6" t="s">
        <v>16</v>
      </c>
      <c r="F49" s="12">
        <v>0</v>
      </c>
    </row>
    <row r="50" spans="5:6" ht="15.75">
      <c r="E50" s="6" t="s">
        <v>16</v>
      </c>
      <c r="F50" s="12">
        <v>0</v>
      </c>
    </row>
    <row r="51" spans="5:6" ht="15.75">
      <c r="E51" s="6" t="s">
        <v>16</v>
      </c>
      <c r="F51" s="12">
        <v>0</v>
      </c>
    </row>
    <row r="52" spans="5:6" ht="15.75">
      <c r="E52" s="6" t="s">
        <v>16</v>
      </c>
      <c r="F52" s="12">
        <v>0</v>
      </c>
    </row>
    <row r="53" spans="5:6" ht="15.75">
      <c r="E53" s="6" t="s">
        <v>16</v>
      </c>
      <c r="F53" s="12">
        <v>0</v>
      </c>
    </row>
    <row r="54" spans="5:6" ht="15.75">
      <c r="E54" s="6" t="s">
        <v>16</v>
      </c>
      <c r="F54" s="12">
        <v>0</v>
      </c>
    </row>
    <row r="55" spans="5:6" ht="15.75">
      <c r="E55" s="6" t="s">
        <v>16</v>
      </c>
      <c r="F55" s="12">
        <v>0</v>
      </c>
    </row>
    <row r="56" spans="5:6" ht="15.75">
      <c r="E56" s="6" t="s">
        <v>16</v>
      </c>
      <c r="F56" s="12">
        <v>0</v>
      </c>
    </row>
    <row r="57" spans="5:6" ht="15.75">
      <c r="E57" s="6" t="s">
        <v>16</v>
      </c>
      <c r="F57" s="12">
        <v>0</v>
      </c>
    </row>
    <row r="58" spans="5:6" ht="15.75">
      <c r="E58" s="6" t="s">
        <v>16</v>
      </c>
      <c r="F58" s="12">
        <v>0</v>
      </c>
    </row>
    <row r="59" spans="5:6" ht="15.75">
      <c r="E59" s="6" t="s">
        <v>4</v>
      </c>
      <c r="F59" s="12">
        <v>28877.05121572506</v>
      </c>
    </row>
    <row r="60" spans="5:6" ht="15.75">
      <c r="E60" s="5" t="s">
        <v>19</v>
      </c>
      <c r="F60" s="13">
        <v>32209.85894465165</v>
      </c>
    </row>
    <row r="61" spans="5:6" ht="15.75">
      <c r="E61" s="5"/>
      <c r="F61" s="14"/>
    </row>
    <row r="62" spans="5:6" ht="15.75">
      <c r="E62" s="5" t="s">
        <v>20</v>
      </c>
      <c r="F62" s="14"/>
    </row>
    <row r="63" spans="5:6" ht="15.75">
      <c r="E63" s="8" t="s">
        <v>21</v>
      </c>
      <c r="F63" s="15"/>
    </row>
    <row r="64" spans="5:6" ht="15.75">
      <c r="E64" s="6" t="s">
        <v>22</v>
      </c>
      <c r="F64" s="12">
        <v>427.87955699047933</v>
      </c>
    </row>
    <row r="65" spans="5:6" ht="15.75">
      <c r="E65" s="6" t="s">
        <v>23</v>
      </c>
      <c r="F65" s="12">
        <v>15.430960630666139</v>
      </c>
    </row>
    <row r="66" spans="5:6" ht="15.75">
      <c r="E66" s="6" t="s">
        <v>24</v>
      </c>
      <c r="F66" s="12">
        <v>24.90043954820546</v>
      </c>
    </row>
    <row r="67" spans="5:6" ht="15.75">
      <c r="E67" s="6" t="s">
        <v>16</v>
      </c>
      <c r="F67" s="12">
        <v>0</v>
      </c>
    </row>
    <row r="68" spans="5:6" ht="15.75">
      <c r="E68" s="6" t="s">
        <v>16</v>
      </c>
      <c r="F68" s="12">
        <v>0</v>
      </c>
    </row>
    <row r="69" spans="5:6" ht="15.75">
      <c r="E69" s="6" t="s">
        <v>16</v>
      </c>
      <c r="F69" s="12">
        <v>0</v>
      </c>
    </row>
    <row r="70" spans="5:6" ht="15.75">
      <c r="E70" s="6" t="s">
        <v>16</v>
      </c>
      <c r="F70" s="12">
        <v>0</v>
      </c>
    </row>
    <row r="71" spans="5:6" ht="15.75">
      <c r="E71" s="6" t="s">
        <v>16</v>
      </c>
      <c r="F71" s="12">
        <v>0</v>
      </c>
    </row>
    <row r="72" spans="5:6" ht="15.75">
      <c r="E72" s="6" t="s">
        <v>16</v>
      </c>
      <c r="F72" s="12">
        <v>0</v>
      </c>
    </row>
    <row r="73" spans="5:6" ht="15.75">
      <c r="E73" s="6" t="s">
        <v>16</v>
      </c>
      <c r="F73" s="12">
        <v>0</v>
      </c>
    </row>
    <row r="74" spans="5:6" ht="15.75">
      <c r="E74" s="6" t="s">
        <v>4</v>
      </c>
      <c r="F74" s="12">
        <v>34.73748908157929</v>
      </c>
    </row>
    <row r="75" spans="5:6" ht="15.75">
      <c r="E75" s="8" t="s">
        <v>25</v>
      </c>
      <c r="F75" s="15"/>
    </row>
    <row r="76" spans="5:6" ht="15.75">
      <c r="E76" s="6" t="s">
        <v>16</v>
      </c>
      <c r="F76" s="12">
        <v>0</v>
      </c>
    </row>
    <row r="77" spans="5:6" ht="15.75">
      <c r="E77" s="6" t="s">
        <v>16</v>
      </c>
      <c r="F77" s="12">
        <v>0</v>
      </c>
    </row>
    <row r="78" spans="5:6" ht="15.75">
      <c r="E78" s="6" t="s">
        <v>16</v>
      </c>
      <c r="F78" s="12">
        <v>0</v>
      </c>
    </row>
    <row r="79" spans="5:6" ht="15.75">
      <c r="E79" s="6" t="s">
        <v>16</v>
      </c>
      <c r="F79" s="12">
        <v>0</v>
      </c>
    </row>
    <row r="80" spans="5:6" ht="15.75">
      <c r="E80" s="6" t="s">
        <v>16</v>
      </c>
      <c r="F80" s="12">
        <v>0</v>
      </c>
    </row>
    <row r="81" spans="5:6" ht="15.75">
      <c r="E81" s="6" t="s">
        <v>16</v>
      </c>
      <c r="F81" s="12">
        <v>0</v>
      </c>
    </row>
    <row r="82" spans="5:6" ht="15.75">
      <c r="E82" s="6" t="s">
        <v>16</v>
      </c>
      <c r="F82" s="12">
        <v>0</v>
      </c>
    </row>
    <row r="83" spans="5:6" ht="15.75">
      <c r="E83" s="6" t="s">
        <v>16</v>
      </c>
      <c r="F83" s="12">
        <v>0</v>
      </c>
    </row>
    <row r="84" spans="5:6" ht="15.75">
      <c r="E84" s="6" t="s">
        <v>16</v>
      </c>
      <c r="F84" s="12">
        <v>0</v>
      </c>
    </row>
    <row r="85" spans="5:6" ht="15.75">
      <c r="E85" s="6" t="s">
        <v>16</v>
      </c>
      <c r="F85" s="12">
        <v>0</v>
      </c>
    </row>
    <row r="86" spans="5:6" ht="15.75">
      <c r="E86" s="6" t="s">
        <v>4</v>
      </c>
      <c r="F86" s="12">
        <v>19814.761885795495</v>
      </c>
    </row>
    <row r="87" spans="5:6" ht="15.75">
      <c r="E87" s="5" t="s">
        <v>26</v>
      </c>
      <c r="F87" s="13">
        <v>20317.710332046427</v>
      </c>
    </row>
    <row r="88" spans="5:6" ht="15.75">
      <c r="E88" s="5"/>
      <c r="F88" s="14"/>
    </row>
    <row r="89" spans="5:6" ht="15.75">
      <c r="E89" s="5" t="s">
        <v>27</v>
      </c>
      <c r="F89" s="14"/>
    </row>
    <row r="90" spans="5:6" ht="15.75">
      <c r="E90" s="5" t="s">
        <v>28</v>
      </c>
      <c r="F90" s="13">
        <v>143663.3743062674</v>
      </c>
    </row>
    <row r="91" spans="5:6" ht="15.75">
      <c r="E91" s="5" t="s">
        <v>29</v>
      </c>
      <c r="F91" s="16">
        <v>87414058.13374443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C28" sqref="C2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tr">
        <f>_xlfn.COMPOUNDVALUE(5)</f>
        <v>הראל פנסיה מסלול לגילאי 50 ומטה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3347.2362094890395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275.52216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1836.9796254420885</v>
      </c>
    </row>
    <row r="17" spans="5:6" ht="15.75">
      <c r="E17" s="28" t="s">
        <v>73</v>
      </c>
      <c r="F17" s="12">
        <v>81.23912860677572</v>
      </c>
    </row>
    <row r="18" spans="5:6" ht="15.75">
      <c r="E18" s="28" t="s">
        <v>74</v>
      </c>
      <c r="F18" s="12">
        <v>44.5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2538.6956971207514</v>
      </c>
    </row>
    <row r="22" spans="5:6" ht="15.75">
      <c r="E22" s="28" t="s">
        <v>77</v>
      </c>
      <c r="F22" s="12">
        <v>23886.69219899166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124.75115417387448</v>
      </c>
    </row>
    <row r="26" spans="5:6" ht="15.75">
      <c r="E26" s="28" t="s">
        <v>81</v>
      </c>
      <c r="F26" s="12">
        <v>5331.336288901792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8399.097132719395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4.05266</v>
      </c>
    </row>
    <row r="32" spans="5:6" ht="15.75">
      <c r="E32" s="28" t="s">
        <v>86</v>
      </c>
      <c r="F32" s="12">
        <v>363.90597</v>
      </c>
    </row>
    <row r="33" spans="5:6" ht="15.75">
      <c r="E33" s="26"/>
      <c r="F33" s="14"/>
    </row>
    <row r="34" spans="5:6" ht="15.75">
      <c r="E34" s="27" t="s">
        <v>87</v>
      </c>
      <c r="F34" s="13">
        <v>46234.00822544538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0.0022964562082018144</v>
      </c>
    </row>
    <row r="38" spans="5:6" ht="15.75">
      <c r="E38" s="28" t="s">
        <v>90</v>
      </c>
      <c r="F38" s="33">
        <v>0.002240240799861525</v>
      </c>
    </row>
    <row r="39" spans="5:6" ht="15.75">
      <c r="E39" s="29"/>
      <c r="F39" s="33"/>
    </row>
    <row r="40" spans="5:6" ht="15.75">
      <c r="E40" s="27" t="s">
        <v>29</v>
      </c>
      <c r="F40" s="16">
        <v>18498701.571415402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E4" sqref="E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tr">
        <f>_xlfn.COMPOUNDVALUE(4)</f>
        <v>הראל פנסיה מסלול לבני 50 עד 60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510.7390813236153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43.686609999999995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335.25551359828665</v>
      </c>
    </row>
    <row r="17" spans="5:6" ht="15.75">
      <c r="E17" s="28" t="s">
        <v>73</v>
      </c>
      <c r="F17" s="12">
        <v>11.34519300368803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319.1234185156227</v>
      </c>
    </row>
    <row r="22" spans="5:6" ht="15.75">
      <c r="E22" s="28" t="s">
        <v>77</v>
      </c>
      <c r="F22" s="12">
        <v>3565.042751130728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20.592788852384075</v>
      </c>
    </row>
    <row r="26" spans="5:6" ht="15.75">
      <c r="E26" s="28" t="s">
        <v>81</v>
      </c>
      <c r="F26" s="12">
        <v>761.3854271052289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1380.761894536901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0.49725</v>
      </c>
    </row>
    <row r="32" spans="5:6" ht="15.75">
      <c r="E32" s="28" t="s">
        <v>86</v>
      </c>
      <c r="F32" s="12">
        <v>89.18743000000002</v>
      </c>
    </row>
    <row r="33" spans="5:6" ht="15.75">
      <c r="E33" s="26"/>
      <c r="F33" s="14"/>
    </row>
    <row r="34" spans="5:6" ht="15.75">
      <c r="E34" s="27" t="s">
        <v>87</v>
      </c>
      <c r="F34" s="13">
        <v>7037.617358066455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0.0021647843182285497</v>
      </c>
    </row>
    <row r="38" spans="5:6" ht="15.75">
      <c r="E38" s="28" t="s">
        <v>90</v>
      </c>
      <c r="F38" s="33">
        <v>0.001957491507392092</v>
      </c>
    </row>
    <row r="39" spans="5:6" ht="15.75">
      <c r="E39" s="29"/>
      <c r="F39" s="33"/>
    </row>
    <row r="40" spans="5:6" ht="15.75">
      <c r="E40" s="27" t="s">
        <v>29</v>
      </c>
      <c r="F40" s="16">
        <v>2989373.6614993024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E4" sqref="E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tr">
        <f>_xlfn.COMPOUNDVALUE(3)</f>
        <v>הראל פנסיה מסלול לבני 60 ומעלה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203.42469210283542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16.17792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156.1521501987307</v>
      </c>
    </row>
    <row r="17" spans="5:6" ht="15.75">
      <c r="E17" s="28" t="s">
        <v>73</v>
      </c>
      <c r="F17" s="12">
        <v>3.2472137985903355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157.84526278790352</v>
      </c>
    </row>
    <row r="22" spans="5:6" ht="15.75">
      <c r="E22" s="28" t="s">
        <v>77</v>
      </c>
      <c r="F22" s="12">
        <v>1527.930793084129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9.957911948863273</v>
      </c>
    </row>
    <row r="26" spans="5:6" ht="15.75">
      <c r="E26" s="28" t="s">
        <v>81</v>
      </c>
      <c r="F26" s="12">
        <v>248.30853086651607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508.65480736863367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0.64728</v>
      </c>
    </row>
    <row r="32" spans="5:6" ht="15.75">
      <c r="E32" s="28" t="s">
        <v>86</v>
      </c>
      <c r="F32" s="12">
        <v>53.52132</v>
      </c>
    </row>
    <row r="33" spans="5:6" ht="15.75">
      <c r="E33" s="26"/>
      <c r="F33" s="14"/>
    </row>
    <row r="34" spans="5:6" ht="15.75">
      <c r="E34" s="27" t="s">
        <v>87</v>
      </c>
      <c r="F34" s="13">
        <v>2885.867882156201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0.00175857025330383</v>
      </c>
    </row>
    <row r="38" spans="5:6" ht="15.75">
      <c r="E38" s="28" t="s">
        <v>90</v>
      </c>
      <c r="F38" s="33">
        <v>0.001667361086592102</v>
      </c>
    </row>
    <row r="39" spans="5:6" ht="15.75">
      <c r="E39" s="29"/>
      <c r="F39" s="33"/>
    </row>
    <row r="40" spans="5:6" ht="15.75">
      <c r="E40" s="27" t="s">
        <v>29</v>
      </c>
      <c r="F40" s="16">
        <v>1513940.5271145545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">
        <v>101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834.4854772127608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74.93563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577.8262372805304</v>
      </c>
    </row>
    <row r="17" spans="5:6" ht="15.75">
      <c r="E17" s="28" t="s">
        <v>73</v>
      </c>
      <c r="F17" s="12">
        <v>25.89395700014431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1150.5158992540485</v>
      </c>
    </row>
    <row r="22" spans="5:6" ht="15.75">
      <c r="E22" s="28" t="s">
        <v>77</v>
      </c>
      <c r="F22" s="12">
        <v>6254.542585299997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32.73269801617218</v>
      </c>
    </row>
    <row r="26" spans="5:6" ht="15.75">
      <c r="E26" s="28" t="s">
        <v>81</v>
      </c>
      <c r="F26" s="12">
        <v>1459.7008214820064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2514.3246342656275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0.90295</v>
      </c>
    </row>
    <row r="32" spans="5:6" ht="15.75">
      <c r="E32" s="28" t="s">
        <v>86</v>
      </c>
      <c r="F32" s="12">
        <v>109.27073</v>
      </c>
    </row>
    <row r="33" spans="5:6" ht="15.75">
      <c r="E33" s="26"/>
      <c r="F33" s="14"/>
    </row>
    <row r="34" spans="5:6" ht="15.75">
      <c r="E34" s="27" t="s">
        <v>87</v>
      </c>
      <c r="F34" s="13">
        <v>13035.131619811287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0.001833781285203239</v>
      </c>
    </row>
    <row r="38" spans="5:6" ht="15.75">
      <c r="E38" s="28" t="s">
        <v>90</v>
      </c>
      <c r="F38" s="33">
        <v>0.0018247252767511419</v>
      </c>
    </row>
    <row r="39" spans="5:6" ht="15.75">
      <c r="E39" s="29"/>
      <c r="F39" s="33"/>
    </row>
    <row r="40" spans="5:6" ht="15.75">
      <c r="E40" s="27" t="s">
        <v>29</v>
      </c>
      <c r="F40" s="16">
        <v>6597795.333186342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tr">
        <f>_xlfn.COMPOUNDVALUE(2)</f>
        <v> הראל פנסיה הלכה למקבלי קצבה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12.72038091192159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0.18165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0</v>
      </c>
    </row>
    <row r="17" spans="5:6" ht="15.75">
      <c r="E17" s="28" t="s">
        <v>73</v>
      </c>
      <c r="F17" s="12">
        <v>0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0</v>
      </c>
    </row>
    <row r="22" spans="5:6" ht="15.75">
      <c r="E22" s="28" t="s">
        <v>77</v>
      </c>
      <c r="F22" s="12">
        <v>0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0.01</v>
      </c>
    </row>
    <row r="26" spans="5:6" ht="15.75">
      <c r="E26" s="28" t="s">
        <v>81</v>
      </c>
      <c r="F26" s="12">
        <v>0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0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</v>
      </c>
    </row>
    <row r="32" spans="5:6" ht="15.75">
      <c r="E32" s="28" t="s">
        <v>86</v>
      </c>
      <c r="F32" s="12">
        <v>0</v>
      </c>
    </row>
    <row r="33" spans="5:6" ht="15.75">
      <c r="E33" s="26"/>
      <c r="F33" s="14"/>
    </row>
    <row r="34" spans="5:6" ht="15.75">
      <c r="E34" s="27" t="s">
        <v>87</v>
      </c>
      <c r="F34" s="13">
        <v>12.912030911921589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7.269538827932078E-08</v>
      </c>
    </row>
    <row r="38" spans="5:6" ht="15.75">
      <c r="E38" s="28" t="s">
        <v>90</v>
      </c>
      <c r="F38" s="33">
        <v>6.888653988066539E-05</v>
      </c>
    </row>
    <row r="39" spans="5:6" ht="15.75">
      <c r="E39" s="29"/>
      <c r="F39" s="33"/>
    </row>
    <row r="40" spans="5:6" ht="15.75">
      <c r="E40" s="27" t="s">
        <v>29</v>
      </c>
      <c r="F40" s="16">
        <v>137560.307974098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tr">
        <f>_xlfn.COMPOUNDVALUE(1)</f>
        <v> הראל פנסיה בסיסי למקבלי קצבה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210.14926944712562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21.5223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174.96413274178357</v>
      </c>
    </row>
    <row r="17" spans="5:6" ht="15.75">
      <c r="E17" s="28" t="s">
        <v>73</v>
      </c>
      <c r="F17" s="12">
        <v>4.94153944312507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85.40253409878078</v>
      </c>
    </row>
    <row r="22" spans="5:6" ht="15.75">
      <c r="E22" s="28" t="s">
        <v>77</v>
      </c>
      <c r="F22" s="12">
        <v>888.1200359598208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9.005887745857706</v>
      </c>
    </row>
    <row r="26" spans="5:6" ht="15.75">
      <c r="E26" s="28" t="s">
        <v>81</v>
      </c>
      <c r="F26" s="12">
        <v>299.4787349792514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808.2450529652957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0.48751</v>
      </c>
    </row>
    <row r="32" spans="5:6" ht="15.75">
      <c r="E32" s="28" t="s">
        <v>86</v>
      </c>
      <c r="F32" s="12">
        <v>79.30652</v>
      </c>
    </row>
    <row r="33" spans="5:6" ht="15.75">
      <c r="E33" s="26"/>
      <c r="F33" s="14"/>
    </row>
    <row r="34" spans="5:6" ht="15.75">
      <c r="E34" s="27" t="s">
        <v>87</v>
      </c>
      <c r="F34" s="13">
        <v>2581.6235173810405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0.0006635518287236364</v>
      </c>
    </row>
    <row r="38" spans="5:6" ht="15.75">
      <c r="E38" s="28" t="s">
        <v>90</v>
      </c>
      <c r="F38" s="33">
        <v>0.0006000541941393604</v>
      </c>
    </row>
    <row r="39" spans="5:6" ht="15.75">
      <c r="E39" s="29"/>
      <c r="F39" s="33"/>
    </row>
    <row r="40" spans="5:6" ht="15.75">
      <c r="E40" s="27" t="s">
        <v>29</v>
      </c>
      <c r="F40" s="16">
        <v>3533292.7994495262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">
        <v>98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1.7822989352378222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0.01641999999999999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0</v>
      </c>
    </row>
    <row r="17" spans="5:6" ht="15.75">
      <c r="E17" s="28" t="s">
        <v>73</v>
      </c>
      <c r="F17" s="12">
        <v>0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0</v>
      </c>
    </row>
    <row r="22" spans="5:6" ht="15.75">
      <c r="E22" s="28" t="s">
        <v>77</v>
      </c>
      <c r="F22" s="12">
        <v>0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0.64</v>
      </c>
    </row>
    <row r="26" spans="5:6" ht="15.75">
      <c r="E26" s="28" t="s">
        <v>81</v>
      </c>
      <c r="F26" s="12">
        <v>0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0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</v>
      </c>
    </row>
    <row r="32" spans="5:6" ht="15.75">
      <c r="E32" s="28" t="s">
        <v>86</v>
      </c>
      <c r="F32" s="12">
        <v>0</v>
      </c>
    </row>
    <row r="33" spans="5:6" ht="15.75">
      <c r="E33" s="26"/>
      <c r="F33" s="14"/>
    </row>
    <row r="34" spans="5:6" ht="15.75">
      <c r="E34" s="27" t="s">
        <v>87</v>
      </c>
      <c r="F34" s="13">
        <v>2.4387189352378225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8.719615764010945E-06</v>
      </c>
    </row>
    <row r="38" spans="5:6" ht="15.75">
      <c r="E38" s="28" t="s">
        <v>90</v>
      </c>
      <c r="F38" s="33">
        <v>3.2480189294333715E-05</v>
      </c>
    </row>
    <row r="39" spans="5:6" ht="15.75">
      <c r="E39" s="29"/>
      <c r="F39" s="33"/>
    </row>
    <row r="40" spans="5:6" ht="15.75">
      <c r="E40" s="27" t="s">
        <v>29</v>
      </c>
      <c r="F40" s="16">
        <v>73397.72959280097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64</v>
      </c>
      <c r="F2" s="22"/>
    </row>
    <row r="3" spans="5:6" ht="14.25">
      <c r="E3" s="24"/>
      <c r="F3" s="22"/>
    </row>
    <row r="4" spans="5:6" ht="15.75">
      <c r="E4" s="25" t="s">
        <v>97</v>
      </c>
      <c r="F4" s="22"/>
    </row>
    <row r="5" spans="5:6" ht="14.25">
      <c r="E5" s="24"/>
      <c r="F5" s="22"/>
    </row>
    <row r="6" spans="5:6" ht="15.75">
      <c r="E6" s="26"/>
      <c r="F6" s="10" t="s">
        <v>30</v>
      </c>
    </row>
    <row r="7" spans="5:6" ht="15.75">
      <c r="E7" s="27" t="s">
        <v>65</v>
      </c>
      <c r="F7" s="30"/>
    </row>
    <row r="8" spans="5:6" ht="15.75">
      <c r="E8" s="28" t="s">
        <v>66</v>
      </c>
      <c r="F8" s="31">
        <v>0</v>
      </c>
    </row>
    <row r="9" spans="5:6" ht="15.75">
      <c r="E9" s="28" t="s">
        <v>67</v>
      </c>
      <c r="F9" s="31">
        <v>34.60912617474478</v>
      </c>
    </row>
    <row r="10" spans="5:6" ht="15.75">
      <c r="E10" s="26"/>
      <c r="F10" s="14"/>
    </row>
    <row r="11" spans="5:6" ht="15.75">
      <c r="E11" s="27" t="s">
        <v>68</v>
      </c>
      <c r="F11" s="30"/>
    </row>
    <row r="12" spans="5:6" ht="15.75">
      <c r="E12" s="28" t="s">
        <v>69</v>
      </c>
      <c r="F12" s="16">
        <v>0</v>
      </c>
    </row>
    <row r="13" spans="5:6" ht="15.75">
      <c r="E13" s="28" t="s">
        <v>70</v>
      </c>
      <c r="F13" s="16">
        <v>0.11595000000000001</v>
      </c>
    </row>
    <row r="14" spans="5:6" ht="15.75">
      <c r="E14" s="26"/>
      <c r="F14" s="14"/>
    </row>
    <row r="15" spans="5:6" ht="15.75">
      <c r="E15" s="27" t="s">
        <v>71</v>
      </c>
      <c r="F15" s="30"/>
    </row>
    <row r="16" spans="5:6" ht="25.5">
      <c r="E16" s="28" t="s">
        <v>72</v>
      </c>
      <c r="F16" s="12">
        <v>59.96327907041365</v>
      </c>
    </row>
    <row r="17" spans="5:6" ht="15.75">
      <c r="E17" s="28" t="s">
        <v>73</v>
      </c>
      <c r="F17" s="12">
        <v>0</v>
      </c>
    </row>
    <row r="18" spans="5:6" ht="15.75">
      <c r="E18" s="28" t="s">
        <v>74</v>
      </c>
      <c r="F18" s="12">
        <v>0</v>
      </c>
    </row>
    <row r="19" spans="5:6" ht="15.75">
      <c r="E19" s="26"/>
      <c r="F19" s="14"/>
    </row>
    <row r="20" spans="5:6" ht="15.75">
      <c r="E20" s="27" t="s">
        <v>75</v>
      </c>
      <c r="F20" s="14"/>
    </row>
    <row r="21" spans="5:6" ht="15.75">
      <c r="E21" s="28" t="s">
        <v>76</v>
      </c>
      <c r="F21" s="12">
        <v>12.244742400000002</v>
      </c>
    </row>
    <row r="22" spans="5:6" ht="15.75">
      <c r="E22" s="28" t="s">
        <v>77</v>
      </c>
      <c r="F22" s="12">
        <v>139.41395602620884</v>
      </c>
    </row>
    <row r="23" spans="5:6" ht="15.75">
      <c r="E23" s="28" t="s">
        <v>78</v>
      </c>
      <c r="F23" s="12"/>
    </row>
    <row r="24" spans="5:6" ht="15.75">
      <c r="E24" s="28" t="s">
        <v>79</v>
      </c>
      <c r="F24" s="12"/>
    </row>
    <row r="25" spans="5:6" ht="15.75">
      <c r="E25" s="28" t="s">
        <v>80</v>
      </c>
      <c r="F25" s="12">
        <v>0.03</v>
      </c>
    </row>
    <row r="26" spans="5:6" ht="15.75">
      <c r="E26" s="28" t="s">
        <v>81</v>
      </c>
      <c r="F26" s="12">
        <v>5.295851449768722E-08</v>
      </c>
    </row>
    <row r="27" spans="5:6" ht="15.75">
      <c r="E27" s="28" t="s">
        <v>82</v>
      </c>
      <c r="F27" s="16">
        <v>0</v>
      </c>
    </row>
    <row r="28" spans="5:6" ht="15.75">
      <c r="E28" s="28" t="s">
        <v>83</v>
      </c>
      <c r="F28" s="16">
        <v>0.00020838840084127022</v>
      </c>
    </row>
    <row r="29" spans="5:6" ht="15.75">
      <c r="E29" s="28"/>
      <c r="F29" s="32"/>
    </row>
    <row r="30" spans="5:6" ht="15.75">
      <c r="E30" s="27" t="s">
        <v>84</v>
      </c>
      <c r="F30" s="14"/>
    </row>
    <row r="31" spans="5:6" ht="15.75">
      <c r="E31" s="28" t="s">
        <v>85</v>
      </c>
      <c r="F31" s="12">
        <v>0.07336</v>
      </c>
    </row>
    <row r="32" spans="5:6" ht="15.75">
      <c r="E32" s="28" t="s">
        <v>86</v>
      </c>
      <c r="F32" s="12">
        <v>7.80417</v>
      </c>
    </row>
    <row r="33" spans="5:6" ht="15.75">
      <c r="E33" s="26"/>
      <c r="F33" s="14"/>
    </row>
    <row r="34" spans="5:6" ht="15.75">
      <c r="E34" s="27" t="s">
        <v>87</v>
      </c>
      <c r="F34" s="13">
        <v>254.25479211272662</v>
      </c>
    </row>
    <row r="35" spans="5:6" ht="15.75">
      <c r="E35" s="26"/>
      <c r="F35" s="14"/>
    </row>
    <row r="36" spans="5:6" ht="15.75">
      <c r="E36" s="27" t="s">
        <v>88</v>
      </c>
      <c r="F36" s="15"/>
    </row>
    <row r="37" spans="5:6" ht="25.5">
      <c r="E37" s="28" t="s">
        <v>89</v>
      </c>
      <c r="F37" s="33">
        <v>9.552758273233295E-05</v>
      </c>
    </row>
    <row r="38" spans="5:6" ht="15.75">
      <c r="E38" s="28" t="s">
        <v>90</v>
      </c>
      <c r="F38" s="33">
        <v>0.00011195528575296179</v>
      </c>
    </row>
    <row r="39" spans="5:6" ht="15.75">
      <c r="E39" s="29"/>
      <c r="F39" s="33"/>
    </row>
    <row r="40" spans="5:6" ht="15.75">
      <c r="E40" s="27" t="s">
        <v>29</v>
      </c>
      <c r="F40" s="16">
        <v>2297308.794601196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ל-31.12.2021</dc:title>
  <dc:subject/>
  <dc:creator>קרן אברהם</dc:creator>
  <cp:keywords/>
  <dc:description/>
  <cp:lastModifiedBy>קרן אברהם</cp:lastModifiedBy>
  <dcterms:created xsi:type="dcterms:W3CDTF">2022-02-10T09:43:08Z</dcterms:created>
  <dcterms:modified xsi:type="dcterms:W3CDTF">2022-05-16T10:23:44Z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CUSTOMERS-1655-16731</vt:lpwstr>
  </property>
  <property fmtid="{D5CDD505-2E9C-101B-9397-08002B2CF9AE}" pid="5" name="_dlc_DocIdItemGu">
    <vt:lpwstr>98e4f5e1-cf9a-4d8b-8568-98b3e02292f2</vt:lpwstr>
  </property>
  <property fmtid="{D5CDD505-2E9C-101B-9397-08002B2CF9AE}" pid="6" name="_dlc_DocIdU">
    <vt:lpwstr>https://www-edit.harel-ext.com/long-term-savings/pension/funds/pension/_layouts/15/DocIdRedir.aspx?ID=CUSTOMERS-1655-16731, CUSTOMERS-1655-16731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2022-05-30T00:00:00Z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1673100.00000000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