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2.xml" ContentType="application/vnd.openxmlformats-officedocument.spreadsheetml.worksheet+xml"/>
  <Override PartName="/xl/worksheets/sheet1.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heme/theme1.xml" ContentType="application/vnd.openxmlformats-officedocument.theme+xml"/>
  <Override PartName="/xl/styles.xml" ContentType="application/vnd.openxmlformats-officedocument.spreadsheetml.styles+xml"/>
  <Override PartName="/xl/externalLinks/externalLink1.xml" ContentType="application/vnd.openxmlformats-officedocument.spreadsheetml.externalLink+xml"/>
  <Override PartName="/docProps/core.xml" ContentType="application/vnd.openxmlformats-package.core-properties+xml"/>
  <Override PartName="/xl/calcChain.xml" ContentType="application/vnd.openxmlformats-officedocument.spreadsheetml.calcChain+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60" yWindow="45" windowWidth="16080" windowHeight="7995" activeTab="1"/>
  </bookViews>
  <sheets>
    <sheet name="נכות + שאירים" sheetId="1" r:id="rId1"/>
    <sheet name="פדיון + זיקנה" sheetId="2" r:id="rId2"/>
    <sheet name="גיליון3" sheetId="3" r:id="rId3"/>
  </sheets>
  <externalReferences>
    <externalReference r:id="rId4"/>
  </externalReferences>
  <calcPr calcId="145621"/>
</workbook>
</file>

<file path=xl/calcChain.xml><?xml version="1.0" encoding="utf-8"?>
<calcChain xmlns="http://schemas.openxmlformats.org/spreadsheetml/2006/main">
  <c r="P10" i="2" l="1"/>
  <c r="O10" i="2"/>
  <c r="N10" i="2"/>
  <c r="M10" i="2"/>
  <c r="L10" i="2"/>
  <c r="K10" i="2"/>
  <c r="J10" i="2"/>
  <c r="I10" i="2"/>
  <c r="H10" i="2"/>
  <c r="G10" i="2"/>
  <c r="F10" i="2"/>
  <c r="E10" i="2"/>
  <c r="D10" i="2"/>
  <c r="C10" i="2"/>
  <c r="J8" i="2"/>
  <c r="B3" i="2"/>
  <c r="B2" i="2"/>
  <c r="B1" i="2"/>
  <c r="V24" i="1"/>
  <c r="U24" i="1"/>
  <c r="T24" i="1"/>
  <c r="S24" i="1"/>
  <c r="R24" i="1"/>
  <c r="Q24" i="1" s="1"/>
  <c r="P24" i="1"/>
  <c r="O24" i="1"/>
  <c r="N24" i="1"/>
  <c r="K24" i="1" s="1"/>
  <c r="M24" i="1"/>
  <c r="L24" i="1"/>
  <c r="J24" i="1"/>
  <c r="I24" i="1"/>
  <c r="H24" i="1"/>
  <c r="G24" i="1"/>
  <c r="F24" i="1"/>
  <c r="E24" i="1" s="1"/>
  <c r="V23" i="1"/>
  <c r="U23" i="1"/>
  <c r="T23" i="1"/>
  <c r="Q23" i="1" s="1"/>
  <c r="S23" i="1"/>
  <c r="R23" i="1"/>
  <c r="P23" i="1"/>
  <c r="O23" i="1"/>
  <c r="N23" i="1"/>
  <c r="M23" i="1"/>
  <c r="L23" i="1"/>
  <c r="K23" i="1" s="1"/>
  <c r="J23" i="1"/>
  <c r="I23" i="1"/>
  <c r="H23" i="1"/>
  <c r="E23" i="1" s="1"/>
  <c r="G23" i="1"/>
  <c r="F23" i="1"/>
  <c r="V22" i="1"/>
  <c r="U22" i="1"/>
  <c r="T22" i="1"/>
  <c r="S22" i="1"/>
  <c r="R22" i="1"/>
  <c r="Q22" i="1" s="1"/>
  <c r="P22" i="1"/>
  <c r="O22" i="1"/>
  <c r="N22" i="1"/>
  <c r="K22" i="1" s="1"/>
  <c r="M22" i="1"/>
  <c r="L22" i="1"/>
  <c r="J22" i="1"/>
  <c r="I22" i="1"/>
  <c r="H22" i="1"/>
  <c r="G22" i="1"/>
  <c r="F22" i="1"/>
  <c r="E22" i="1" s="1"/>
  <c r="V21" i="1"/>
  <c r="V25" i="1" s="1"/>
  <c r="U21" i="1"/>
  <c r="U25" i="1" s="1"/>
  <c r="T21" i="1"/>
  <c r="T25" i="1" s="1"/>
  <c r="S21" i="1"/>
  <c r="S25" i="1" s="1"/>
  <c r="R21" i="1"/>
  <c r="R25" i="1" s="1"/>
  <c r="P21" i="1"/>
  <c r="P25" i="1" s="1"/>
  <c r="O21" i="1"/>
  <c r="O25" i="1" s="1"/>
  <c r="N21" i="1"/>
  <c r="N25" i="1" s="1"/>
  <c r="M21" i="1"/>
  <c r="M25" i="1" s="1"/>
  <c r="L21" i="1"/>
  <c r="L25" i="1" s="1"/>
  <c r="J21" i="1"/>
  <c r="J25" i="1" s="1"/>
  <c r="I21" i="1"/>
  <c r="I25" i="1" s="1"/>
  <c r="H21" i="1"/>
  <c r="E21" i="1" s="1"/>
  <c r="E25" i="1" s="1"/>
  <c r="G21" i="1"/>
  <c r="G25" i="1" s="1"/>
  <c r="F21" i="1"/>
  <c r="F25" i="1" s="1"/>
  <c r="V18" i="1"/>
  <c r="U18" i="1"/>
  <c r="T18" i="1"/>
  <c r="Q18" i="1" s="1"/>
  <c r="S18" i="1"/>
  <c r="R18" i="1"/>
  <c r="P18" i="1"/>
  <c r="O18" i="1"/>
  <c r="N18" i="1"/>
  <c r="M18" i="1"/>
  <c r="L18" i="1"/>
  <c r="K18" i="1" s="1"/>
  <c r="J18" i="1"/>
  <c r="I18" i="1"/>
  <c r="H18" i="1"/>
  <c r="E18" i="1" s="1"/>
  <c r="G18" i="1"/>
  <c r="F18" i="1"/>
  <c r="V17" i="1"/>
  <c r="V19" i="1" s="1"/>
  <c r="U17" i="1"/>
  <c r="U19" i="1" s="1"/>
  <c r="T17" i="1"/>
  <c r="T19" i="1" s="1"/>
  <c r="S17" i="1"/>
  <c r="S19" i="1" s="1"/>
  <c r="R17" i="1"/>
  <c r="R19" i="1" s="1"/>
  <c r="P17" i="1"/>
  <c r="P19" i="1" s="1"/>
  <c r="O17" i="1"/>
  <c r="O19" i="1" s="1"/>
  <c r="N17" i="1"/>
  <c r="K17" i="1" s="1"/>
  <c r="K19" i="1" s="1"/>
  <c r="M17" i="1"/>
  <c r="M19" i="1" s="1"/>
  <c r="L17" i="1"/>
  <c r="L19" i="1" s="1"/>
  <c r="J17" i="1"/>
  <c r="J19" i="1" s="1"/>
  <c r="I17" i="1"/>
  <c r="I19" i="1" s="1"/>
  <c r="H17" i="1"/>
  <c r="H19" i="1" s="1"/>
  <c r="G17" i="1"/>
  <c r="G19" i="1" s="1"/>
  <c r="F17" i="1"/>
  <c r="F19" i="1" s="1"/>
  <c r="V14" i="1"/>
  <c r="U14" i="1"/>
  <c r="T14" i="1"/>
  <c r="S14" i="1"/>
  <c r="R14" i="1"/>
  <c r="Q14" i="1" s="1"/>
  <c r="P14" i="1"/>
  <c r="O14" i="1"/>
  <c r="N14" i="1"/>
  <c r="K14" i="1" s="1"/>
  <c r="M14" i="1"/>
  <c r="L14" i="1"/>
  <c r="J14" i="1"/>
  <c r="I14" i="1"/>
  <c r="H14" i="1"/>
  <c r="G14" i="1"/>
  <c r="F14" i="1"/>
  <c r="E14" i="1" s="1"/>
  <c r="V13" i="1"/>
  <c r="U13" i="1"/>
  <c r="T13" i="1"/>
  <c r="Q13" i="1" s="1"/>
  <c r="S13" i="1"/>
  <c r="R13" i="1"/>
  <c r="P13" i="1"/>
  <c r="O13" i="1"/>
  <c r="N13" i="1"/>
  <c r="M13" i="1"/>
  <c r="L13" i="1"/>
  <c r="K13" i="1" s="1"/>
  <c r="J13" i="1"/>
  <c r="I13" i="1"/>
  <c r="H13" i="1"/>
  <c r="E13" i="1" s="1"/>
  <c r="G13" i="1"/>
  <c r="F13" i="1"/>
  <c r="V12" i="1"/>
  <c r="U12" i="1"/>
  <c r="T12" i="1"/>
  <c r="S12" i="1"/>
  <c r="R12" i="1"/>
  <c r="Q12" i="1" s="1"/>
  <c r="P12" i="1"/>
  <c r="O12" i="1"/>
  <c r="N12" i="1"/>
  <c r="K12" i="1" s="1"/>
  <c r="M12" i="1"/>
  <c r="L12" i="1"/>
  <c r="J12" i="1"/>
  <c r="I12" i="1"/>
  <c r="H12" i="1"/>
  <c r="G12" i="1"/>
  <c r="F12" i="1"/>
  <c r="E12" i="1" s="1"/>
  <c r="V11" i="1"/>
  <c r="V15" i="1" s="1"/>
  <c r="U11" i="1"/>
  <c r="U15" i="1" s="1"/>
  <c r="T11" i="1"/>
  <c r="T15" i="1" s="1"/>
  <c r="S11" i="1"/>
  <c r="S15" i="1" s="1"/>
  <c r="R11" i="1"/>
  <c r="R15" i="1" s="1"/>
  <c r="P11" i="1"/>
  <c r="P15" i="1" s="1"/>
  <c r="O11" i="1"/>
  <c r="O15" i="1" s="1"/>
  <c r="N11" i="1"/>
  <c r="N15" i="1" s="1"/>
  <c r="M11" i="1"/>
  <c r="M15" i="1" s="1"/>
  <c r="L11" i="1"/>
  <c r="K11" i="1" s="1"/>
  <c r="K15" i="1" s="1"/>
  <c r="J11" i="1"/>
  <c r="J15" i="1" s="1"/>
  <c r="I11" i="1"/>
  <c r="I15" i="1" s="1"/>
  <c r="H11" i="1"/>
  <c r="E11" i="1" s="1"/>
  <c r="E15" i="1" s="1"/>
  <c r="G11" i="1"/>
  <c r="G15" i="1" s="1"/>
  <c r="F11" i="1"/>
  <c r="F15" i="1" s="1"/>
  <c r="B3" i="1"/>
  <c r="B2" i="1"/>
  <c r="B1" i="1"/>
  <c r="L15" i="1" l="1"/>
  <c r="N19" i="1"/>
  <c r="Q21" i="1"/>
  <c r="Q25" i="1" s="1"/>
  <c r="E17" i="1"/>
  <c r="E19" i="1" s="1"/>
  <c r="Q17" i="1"/>
  <c r="Q19" i="1" s="1"/>
  <c r="K21" i="1"/>
  <c r="K25" i="1" s="1"/>
  <c r="H15" i="1"/>
  <c r="H25" i="1"/>
  <c r="Q11" i="1"/>
  <c r="Q15" i="1" s="1"/>
</calcChain>
</file>

<file path=xl/sharedStrings.xml><?xml version="1.0" encoding="utf-8"?>
<sst xmlns="http://schemas.openxmlformats.org/spreadsheetml/2006/main" count="97" uniqueCount="62">
  <si>
    <t>מדדי התביעות (באחוזים)</t>
  </si>
  <si>
    <t>קצבת נכות (א.כ.ע)</t>
  </si>
  <si>
    <t>ריסק מוות (תשלום חד פעמי למקרה מוות)</t>
  </si>
  <si>
    <t>קצבת שארים</t>
  </si>
  <si>
    <t>סה"כ</t>
  </si>
  <si>
    <t>עד 30 יום</t>
  </si>
  <si>
    <t>31-60 יום</t>
  </si>
  <si>
    <t>61-120 יום</t>
  </si>
  <si>
    <t>121-180 יום</t>
  </si>
  <si>
    <t>181 יום ומעלה</t>
  </si>
  <si>
    <t>(1)</t>
  </si>
  <si>
    <t>(2)</t>
  </si>
  <si>
    <t>(3)</t>
  </si>
  <si>
    <t>(4)</t>
  </si>
  <si>
    <t>(5)</t>
  </si>
  <si>
    <t>(6)</t>
  </si>
  <si>
    <t>(7)</t>
  </si>
  <si>
    <t>(8)</t>
  </si>
  <si>
    <t>(9)</t>
  </si>
  <si>
    <t>(10)</t>
  </si>
  <si>
    <t>(11)</t>
  </si>
  <si>
    <t>(12)</t>
  </si>
  <si>
    <t>(13)</t>
  </si>
  <si>
    <t>(14)</t>
  </si>
  <si>
    <t>(15)</t>
  </si>
  <si>
    <t>(16)</t>
  </si>
  <si>
    <t>(17)</t>
  </si>
  <si>
    <t>(18)</t>
  </si>
  <si>
    <t>א</t>
  </si>
  <si>
    <t>תביעות:</t>
  </si>
  <si>
    <t>תביעות שאושרו</t>
  </si>
  <si>
    <t>תביעות שנדחו</t>
  </si>
  <si>
    <t>תביעות שנסגרו בפשרה</t>
  </si>
  <si>
    <t>תביעות שבוטלו</t>
  </si>
  <si>
    <t>תביעות שנסגרו (א3+א4+א5+א6)</t>
  </si>
  <si>
    <t>ב</t>
  </si>
  <si>
    <t xml:space="preserve"> תביעות שנסגרו בבוררות:</t>
  </si>
  <si>
    <t>סה"כ (ב1+ב2)</t>
  </si>
  <si>
    <t>ג</t>
  </si>
  <si>
    <t>תביעות שנסגרו בבית משפט:</t>
  </si>
  <si>
    <t>פשרה</t>
  </si>
  <si>
    <t>אחר</t>
  </si>
  <si>
    <t>סה"כ (ג1+ג2+ג3+ג4)</t>
  </si>
  <si>
    <t>חזרה</t>
  </si>
  <si>
    <t>בקשות למשיכת כספים או לקבלת קצבת זקנה</t>
  </si>
  <si>
    <t>מדדי הבקשות
(אחוזים)</t>
  </si>
  <si>
    <t>משך זמן הטיפול בבקשות למשיכת כספים בסכום חד-פעמי</t>
  </si>
  <si>
    <t>משך זמן הטיפול בבקשות לקבלת קצבת זקנה</t>
  </si>
  <si>
    <t>עד 5 ימים</t>
  </si>
  <si>
    <t>6-10 ימים</t>
  </si>
  <si>
    <t>11-15 ימים</t>
  </si>
  <si>
    <t>16-20 ימים</t>
  </si>
  <si>
    <t>21-30 ימים</t>
  </si>
  <si>
    <t>31 ימים ומעלה</t>
  </si>
  <si>
    <t>11-20 ימים</t>
  </si>
  <si>
    <t>31-40 ימים</t>
  </si>
  <si>
    <t>41 ימים ומעלה</t>
  </si>
  <si>
    <t>בקשות שהגיעו לידי סיום טיפול במהלך השנה</t>
  </si>
  <si>
    <t>הסברים:</t>
  </si>
  <si>
    <r>
      <t>1. משך זמן הטיפול בבקשות השונות נמדד מהמועד בו הוגשה הבקשה</t>
    </r>
    <r>
      <rPr>
        <sz val="10"/>
        <color indexed="10"/>
        <rFont val="David"/>
        <family val="2"/>
        <charset val="177"/>
      </rPr>
      <t xml:space="preserve"> </t>
    </r>
    <r>
      <rPr>
        <sz val="10"/>
        <rFont val="David"/>
        <family val="2"/>
        <charset val="177"/>
      </rPr>
      <t>לגוף המוסדי או למי מטעמו, גם אם במועד זה הבקשה לא הייתה מלאה (היו חסרים מידע או מסמכים) והושלמה על-ידי המבקש במועד מאוחר יותר.</t>
    </r>
  </si>
  <si>
    <t>2. לגבי בקשות למשיכת כספים בסכום חד-פעמי – משך זמן הטיפול בבקשה נמדד מהמועד בו הגיש העמית בקשה למשיכת כספים, ועד למועד התשלום בפועל.</t>
  </si>
  <si>
    <t>3. לגבי בקשות לקבלת קצבת זקנה – משך זמן הטיפול בבקשה נמדד מהמועד בו ביקש העמית להתחיל לקבל קצבה, ועד למועד התשלום הראשון בפועל. במקרים בהם זכות העמית לקבל קצבה התגבשה לאחר המועד שבו הוא ביקש להתחיל לקבל קצבה - משך זמן הטיפול בבקשה נמדד מהמועד בו התגבשה זכאותו לקבלת קצבה, ועד למועד התשלום הראשון בפועל.</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</si>
</sst>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_(* #,##0.00_);_(* \(#,##0.00\);_(* &quot;-&quot;??_);_(@_)"/>
    <numFmt numFmtId="165" formatCode="0.0%"/>
    <numFmt numFmtId="166" formatCode="0.0"/>
  </numFmts>
  <fonts count="18" x14ac:knownFonts="1">
    <font>
      <sz val="11"/>
      <color theme="1"/>
      <name val="Arial"/>
      <family val="2"/>
      <charset val="177"/>
      <scheme val="minor"/>
    </font>
    <font>
      <sz val="10"/>
      <name val="Arial"/>
      <family val="2"/>
    </font>
    <font>
      <sz val="10"/>
      <name val="David"/>
      <family val="2"/>
      <charset val="177"/>
    </font>
    <font>
      <b/>
      <u/>
      <sz val="10"/>
      <name val="David"/>
      <family val="2"/>
      <charset val="177"/>
    </font>
    <font>
      <b/>
      <sz val="9"/>
      <name val="David"/>
      <family val="2"/>
      <charset val="177"/>
    </font>
    <font>
      <b/>
      <sz val="10"/>
      <name val="David"/>
      <family val="2"/>
      <charset val="177"/>
    </font>
    <font>
      <u/>
      <sz val="10"/>
      <name val="David"/>
      <family val="2"/>
      <charset val="177"/>
    </font>
    <font>
      <sz val="9"/>
      <color indexed="8"/>
      <name val="David"/>
      <family val="2"/>
      <charset val="177"/>
    </font>
    <font>
      <b/>
      <sz val="14"/>
      <color indexed="8"/>
      <name val="David"/>
      <family val="2"/>
      <charset val="177"/>
    </font>
    <font>
      <b/>
      <sz val="16"/>
      <color indexed="8"/>
      <name val="David"/>
      <family val="2"/>
      <charset val="177"/>
    </font>
    <font>
      <b/>
      <sz val="12"/>
      <name val="David"/>
      <family val="2"/>
      <charset val="177"/>
    </font>
    <font>
      <u/>
      <sz val="10"/>
      <color indexed="12"/>
      <name val="Arial"/>
      <family val="2"/>
    </font>
    <font>
      <b/>
      <sz val="10"/>
      <name val="Arial"/>
      <family val="2"/>
    </font>
    <font>
      <u/>
      <sz val="10"/>
      <name val="Arial"/>
      <family val="2"/>
    </font>
    <font>
      <b/>
      <sz val="14"/>
      <name val="David"/>
      <family val="2"/>
      <charset val="177"/>
    </font>
    <font>
      <b/>
      <sz val="11"/>
      <color indexed="8"/>
      <name val="David"/>
      <family val="2"/>
      <charset val="177"/>
    </font>
    <font>
      <sz val="10"/>
      <color indexed="8"/>
      <name val="David"/>
      <family val="2"/>
      <charset val="177"/>
    </font>
    <font>
      <sz val="10"/>
      <color indexed="10"/>
      <name val="David"/>
      <family val="2"/>
      <charset val="177"/>
    </font>
  </fonts>
  <fills count="7">
    <fill>
      <patternFill patternType="none"/>
    </fill>
    <fill>
      <patternFill patternType="gray125"/>
    </fill>
    <fill>
      <patternFill patternType="solid">
        <fgColor indexed="22"/>
        <bgColor indexed="64"/>
      </patternFill>
    </fill>
    <fill>
      <patternFill patternType="solid">
        <fgColor indexed="26"/>
        <bgColor indexed="64"/>
      </patternFill>
    </fill>
    <fill>
      <patternFill patternType="lightUp"/>
    </fill>
    <fill>
      <patternFill patternType="solid">
        <fgColor indexed="9"/>
        <bgColor indexed="64"/>
      </patternFill>
    </fill>
    <fill>
      <patternFill patternType="solid">
        <fgColor rgb="FF92D050"/>
        <bgColor indexed="64"/>
      </patternFill>
    </fill>
  </fills>
  <borders count="55">
    <border>
      <left/>
      <right/>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style="thin">
        <color indexed="64"/>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medium">
        <color indexed="64"/>
      </right>
      <top/>
      <bottom style="thin">
        <color indexed="64"/>
      </bottom>
      <diagonal/>
    </border>
    <border>
      <left/>
      <right/>
      <top/>
      <bottom style="medium">
        <color indexed="64"/>
      </bottom>
      <diagonal/>
    </border>
    <border>
      <left style="medium">
        <color indexed="64"/>
      </left>
      <right style="thin">
        <color indexed="64"/>
      </right>
      <top style="thin">
        <color indexed="64"/>
      </top>
      <bottom style="medium">
        <color indexed="64"/>
      </bottom>
      <diagonal/>
    </border>
    <border>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style="medium">
        <color indexed="64"/>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hair">
        <color indexed="64"/>
      </left>
      <right style="medium">
        <color indexed="64"/>
      </right>
      <top style="medium">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medium">
        <color indexed="64"/>
      </left>
      <right style="thin">
        <color indexed="64"/>
      </right>
      <top style="hair">
        <color indexed="64"/>
      </top>
      <bottom/>
      <diagonal/>
    </border>
    <border>
      <left style="medium">
        <color indexed="64"/>
      </left>
      <right style="thin">
        <color indexed="64"/>
      </right>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style="medium">
        <color indexed="64"/>
      </left>
      <right style="thin">
        <color indexed="64"/>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hair">
        <color indexed="64"/>
      </right>
      <top/>
      <bottom/>
      <diagonal/>
    </border>
    <border>
      <left style="hair">
        <color indexed="64"/>
      </left>
      <right/>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7">
    <xf numFmtId="0" fontId="0" fillId="0" borderId="0"/>
    <xf numFmtId="0" fontId="1" fillId="0" borderId="0"/>
    <xf numFmtId="164" fontId="1" fillId="0" borderId="0" applyFont="0" applyFill="0" applyBorder="0" applyAlignment="0" applyProtection="0"/>
    <xf numFmtId="9" fontId="1" fillId="0" borderId="0" applyFont="0" applyFill="0" applyBorder="0" applyAlignment="0" applyProtection="0"/>
    <xf numFmtId="0" fontId="1" fillId="0" borderId="0">
      <alignment wrapText="1"/>
    </xf>
    <xf numFmtId="0" fontId="11" fillId="0" borderId="0" applyNumberFormat="0" applyFill="0" applyBorder="0" applyAlignment="0" applyProtection="0">
      <alignment vertical="top"/>
      <protection locked="0"/>
    </xf>
    <xf numFmtId="0" fontId="1" fillId="0" borderId="0">
      <alignment wrapText="1"/>
    </xf>
  </cellStyleXfs>
  <cellXfs count="114">
    <xf numFmtId="0" fontId="0" fillId="0" borderId="0" xfId="0"/>
    <xf numFmtId="0" fontId="2" fillId="0" borderId="1" xfId="1" applyFont="1" applyFill="1" applyBorder="1" applyAlignment="1" applyProtection="1">
      <protection locked="0"/>
    </xf>
    <xf numFmtId="0" fontId="2" fillId="0" borderId="7" xfId="1" applyFont="1" applyFill="1" applyBorder="1" applyAlignment="1" applyProtection="1">
      <protection locked="0"/>
    </xf>
    <xf numFmtId="0" fontId="5" fillId="2" borderId="8" xfId="1" applyFont="1" applyFill="1" applyBorder="1" applyAlignment="1" applyProtection="1">
      <alignment horizontal="center" vertical="center"/>
      <protection locked="0"/>
    </xf>
    <xf numFmtId="0" fontId="5" fillId="2" borderId="9" xfId="1" applyFont="1" applyFill="1" applyBorder="1" applyAlignment="1" applyProtection="1">
      <alignment horizontal="center" vertical="top" wrapText="1"/>
      <protection locked="0"/>
    </xf>
    <xf numFmtId="0" fontId="5" fillId="2" borderId="10" xfId="1" applyFont="1" applyFill="1" applyBorder="1" applyAlignment="1" applyProtection="1">
      <alignment horizontal="center" vertical="top" wrapText="1"/>
      <protection locked="0"/>
    </xf>
    <xf numFmtId="0" fontId="5" fillId="2" borderId="11" xfId="1" applyFont="1" applyFill="1" applyBorder="1" applyAlignment="1" applyProtection="1">
      <alignment horizontal="center" vertical="top" wrapText="1"/>
      <protection locked="0"/>
    </xf>
    <xf numFmtId="0" fontId="1" fillId="0" borderId="7" xfId="1" applyFont="1" applyFill="1" applyBorder="1" applyAlignment="1" applyProtection="1">
      <protection locked="0"/>
    </xf>
    <xf numFmtId="49" fontId="5" fillId="2" borderId="13" xfId="1" applyNumberFormat="1" applyFont="1" applyFill="1" applyBorder="1" applyAlignment="1" applyProtection="1">
      <alignment horizontal="center" vertical="top" wrapText="1"/>
      <protection locked="0"/>
    </xf>
    <xf numFmtId="49" fontId="5" fillId="2" borderId="14" xfId="1" applyNumberFormat="1" applyFont="1" applyFill="1" applyBorder="1" applyAlignment="1" applyProtection="1">
      <alignment horizontal="center" vertical="top" wrapText="1"/>
      <protection locked="0"/>
    </xf>
    <xf numFmtId="49" fontId="5" fillId="2" borderId="15" xfId="1" applyNumberFormat="1" applyFont="1" applyFill="1" applyBorder="1" applyAlignment="1" applyProtection="1">
      <alignment horizontal="center" vertical="top" wrapText="1"/>
      <protection locked="0"/>
    </xf>
    <xf numFmtId="49" fontId="5" fillId="2" borderId="16" xfId="1" applyNumberFormat="1" applyFont="1" applyFill="1" applyBorder="1" applyAlignment="1" applyProtection="1">
      <alignment horizontal="center" vertical="top" wrapText="1"/>
      <protection locked="0"/>
    </xf>
    <xf numFmtId="3" fontId="7" fillId="4" borderId="19" xfId="2" applyNumberFormat="1" applyFont="1" applyFill="1" applyBorder="1" applyAlignment="1" applyProtection="1"/>
    <xf numFmtId="3" fontId="7" fillId="4" borderId="20" xfId="2" applyNumberFormat="1" applyFont="1" applyFill="1" applyBorder="1" applyAlignment="1" applyProtection="1"/>
    <xf numFmtId="3" fontId="7" fillId="4" borderId="21" xfId="2" applyNumberFormat="1" applyFont="1" applyFill="1" applyBorder="1" applyAlignment="1" applyProtection="1"/>
    <xf numFmtId="3" fontId="7" fillId="4" borderId="22" xfId="2" applyNumberFormat="1" applyFont="1" applyFill="1" applyBorder="1" applyAlignment="1" applyProtection="1"/>
    <xf numFmtId="3" fontId="7" fillId="4" borderId="23" xfId="2" applyNumberFormat="1" applyFont="1" applyFill="1" applyBorder="1" applyAlignment="1" applyProtection="1"/>
    <xf numFmtId="0" fontId="1" fillId="0" borderId="7" xfId="1" applyFont="1" applyFill="1" applyBorder="1" applyAlignment="1" applyProtection="1">
      <alignment horizontal="center"/>
      <protection locked="0"/>
    </xf>
    <xf numFmtId="165" fontId="5" fillId="3" borderId="27" xfId="1" applyNumberFormat="1" applyFont="1" applyFill="1" applyBorder="1" applyAlignment="1" applyProtection="1">
      <alignment horizontal="center"/>
    </xf>
    <xf numFmtId="165" fontId="2" fillId="3" borderId="28" xfId="1" applyNumberFormat="1" applyFont="1" applyFill="1" applyBorder="1" applyAlignment="1" applyProtection="1">
      <alignment horizontal="center"/>
    </xf>
    <xf numFmtId="165" fontId="2" fillId="3" borderId="29" xfId="1" applyNumberFormat="1" applyFont="1" applyFill="1" applyBorder="1" applyAlignment="1" applyProtection="1">
      <alignment horizontal="center"/>
    </xf>
    <xf numFmtId="165" fontId="2" fillId="3" borderId="30" xfId="1" applyNumberFormat="1" applyFont="1" applyFill="1" applyBorder="1" applyAlignment="1" applyProtection="1">
      <alignment horizontal="center"/>
    </xf>
    <xf numFmtId="0" fontId="2" fillId="3" borderId="31" xfId="1" applyFont="1" applyFill="1" applyBorder="1" applyAlignment="1" applyProtection="1">
      <alignment horizontal="right"/>
      <protection locked="0"/>
    </xf>
    <xf numFmtId="0" fontId="2" fillId="3" borderId="32" xfId="1" applyFont="1" applyFill="1" applyBorder="1" applyAlignment="1" applyProtection="1">
      <alignment horizontal="right"/>
      <protection locked="0"/>
    </xf>
    <xf numFmtId="165" fontId="5" fillId="3" borderId="28" xfId="1" applyNumberFormat="1" applyFont="1" applyFill="1" applyBorder="1" applyAlignment="1" applyProtection="1">
      <alignment horizontal="center"/>
    </xf>
    <xf numFmtId="165" fontId="5" fillId="3" borderId="30" xfId="1" applyNumberFormat="1" applyFont="1" applyFill="1" applyBorder="1" applyAlignment="1" applyProtection="1">
      <alignment horizontal="center"/>
    </xf>
    <xf numFmtId="0" fontId="1" fillId="0" borderId="7" xfId="1" applyFont="1" applyFill="1" applyBorder="1" applyAlignment="1" applyProtection="1">
      <alignment horizontal="right"/>
      <protection locked="0"/>
    </xf>
    <xf numFmtId="165" fontId="7" fillId="4" borderId="27" xfId="2" applyNumberFormat="1" applyFont="1" applyFill="1" applyBorder="1" applyAlignment="1" applyProtection="1"/>
    <xf numFmtId="165" fontId="7" fillId="4" borderId="28" xfId="2" applyNumberFormat="1" applyFont="1" applyFill="1" applyBorder="1" applyAlignment="1" applyProtection="1"/>
    <xf numFmtId="165" fontId="7" fillId="4" borderId="25" xfId="2" applyNumberFormat="1" applyFont="1" applyFill="1" applyBorder="1" applyAlignment="1" applyProtection="1"/>
    <xf numFmtId="165" fontId="7" fillId="4" borderId="30" xfId="2" applyNumberFormat="1" applyFont="1" applyFill="1" applyBorder="1" applyAlignment="1" applyProtection="1"/>
    <xf numFmtId="165" fontId="5" fillId="3" borderId="25" xfId="1" applyNumberFormat="1" applyFont="1" applyFill="1" applyBorder="1" applyAlignment="1" applyProtection="1">
      <alignment horizontal="center"/>
    </xf>
    <xf numFmtId="165" fontId="5" fillId="3" borderId="27" xfId="3" applyNumberFormat="1" applyFont="1" applyFill="1" applyBorder="1" applyAlignment="1" applyProtection="1">
      <alignment horizontal="center"/>
    </xf>
    <xf numFmtId="165" fontId="2" fillId="3" borderId="28" xfId="3" applyNumberFormat="1" applyFont="1" applyFill="1" applyBorder="1" applyAlignment="1" applyProtection="1">
      <alignment horizontal="center"/>
    </xf>
    <xf numFmtId="165" fontId="2" fillId="3" borderId="29" xfId="3" applyNumberFormat="1" applyFont="1" applyFill="1" applyBorder="1" applyAlignment="1" applyProtection="1">
      <alignment horizontal="center"/>
    </xf>
    <xf numFmtId="165" fontId="5" fillId="3" borderId="33" xfId="3" applyNumberFormat="1" applyFont="1" applyFill="1" applyBorder="1" applyAlignment="1" applyProtection="1">
      <alignment horizontal="center"/>
    </xf>
    <xf numFmtId="0" fontId="1" fillId="0" borderId="34" xfId="1" applyFont="1" applyFill="1" applyBorder="1" applyAlignment="1" applyProtection="1">
      <alignment horizontal="center"/>
      <protection locked="0"/>
    </xf>
    <xf numFmtId="165" fontId="5" fillId="3" borderId="38" xfId="3" applyNumberFormat="1" applyFont="1" applyFill="1" applyBorder="1" applyAlignment="1" applyProtection="1">
      <alignment horizontal="center"/>
    </xf>
    <xf numFmtId="165" fontId="5" fillId="3" borderId="39" xfId="3" applyNumberFormat="1" applyFont="1" applyFill="1" applyBorder="1" applyAlignment="1" applyProtection="1">
      <alignment horizontal="center"/>
    </xf>
    <xf numFmtId="165" fontId="5" fillId="3" borderId="36" xfId="3" applyNumberFormat="1" applyFont="1" applyFill="1" applyBorder="1" applyAlignment="1" applyProtection="1">
      <alignment horizontal="center"/>
    </xf>
    <xf numFmtId="165" fontId="5" fillId="3" borderId="40" xfId="3" applyNumberFormat="1" applyFont="1" applyFill="1" applyBorder="1" applyAlignment="1" applyProtection="1">
      <alignment horizontal="center"/>
    </xf>
    <xf numFmtId="0" fontId="1" fillId="0" borderId="0" xfId="1" applyProtection="1">
      <protection locked="0"/>
    </xf>
    <xf numFmtId="0" fontId="8" fillId="0" borderId="0" xfId="4" applyFont="1" applyBorder="1" applyAlignment="1" applyProtection="1">
      <alignment horizontal="right" readingOrder="2"/>
    </xf>
    <xf numFmtId="0" fontId="9" fillId="5" borderId="0" xfId="4" applyFont="1" applyFill="1" applyBorder="1" applyAlignment="1" applyProtection="1">
      <alignment horizontal="right" vertical="center"/>
    </xf>
    <xf numFmtId="0" fontId="8" fillId="0" borderId="0" xfId="4" applyFont="1" applyBorder="1" applyAlignment="1" applyProtection="1">
      <alignment readingOrder="2"/>
      <protection locked="0"/>
    </xf>
    <xf numFmtId="0" fontId="10" fillId="0" borderId="0" xfId="1" applyFont="1" applyProtection="1"/>
    <xf numFmtId="0" fontId="8" fillId="0" borderId="0" xfId="4" applyFont="1" applyBorder="1" applyAlignment="1" applyProtection="1">
      <alignment horizontal="right" readingOrder="2"/>
      <protection locked="0"/>
    </xf>
    <xf numFmtId="0" fontId="11" fillId="6" borderId="0" xfId="5" applyFill="1" applyAlignment="1" applyProtection="1"/>
    <xf numFmtId="0" fontId="12" fillId="0" borderId="0" xfId="1" applyFont="1" applyFill="1" applyBorder="1" applyAlignment="1" applyProtection="1">
      <protection locked="0"/>
    </xf>
    <xf numFmtId="0" fontId="1" fillId="0" borderId="0" xfId="1" applyAlignment="1" applyProtection="1">
      <alignment horizontal="center"/>
      <protection locked="0"/>
    </xf>
    <xf numFmtId="0" fontId="12" fillId="0" borderId="0" xfId="1" applyFont="1" applyFill="1" applyBorder="1" applyAlignment="1" applyProtection="1">
      <alignment horizontal="center"/>
      <protection locked="0"/>
    </xf>
    <xf numFmtId="0" fontId="12" fillId="0" borderId="0" xfId="1" applyFont="1" applyFill="1" applyBorder="1" applyAlignment="1" applyProtection="1">
      <alignment horizontal="right"/>
      <protection locked="0"/>
    </xf>
    <xf numFmtId="0" fontId="2" fillId="0" borderId="0" xfId="1" applyFont="1" applyProtection="1"/>
    <xf numFmtId="0" fontId="1" fillId="0" borderId="0" xfId="1" applyProtection="1"/>
    <xf numFmtId="0" fontId="14" fillId="0" borderId="0" xfId="1" applyFont="1" applyProtection="1"/>
    <xf numFmtId="0" fontId="15" fillId="0" borderId="0" xfId="6" applyFont="1" applyFill="1" applyBorder="1" applyAlignment="1" applyProtection="1">
      <alignment horizontal="right" vertical="center"/>
    </xf>
    <xf numFmtId="0" fontId="2" fillId="0" borderId="0" xfId="1" applyFont="1" applyFill="1" applyBorder="1" applyProtection="1"/>
    <xf numFmtId="0" fontId="5" fillId="2" borderId="46" xfId="1" applyFont="1" applyFill="1" applyBorder="1" applyAlignment="1" applyProtection="1">
      <alignment vertical="top" wrapText="1"/>
    </xf>
    <xf numFmtId="0" fontId="5" fillId="2" borderId="9" xfId="1" applyFont="1" applyFill="1" applyBorder="1" applyAlignment="1" applyProtection="1">
      <alignment horizontal="center" vertical="top" wrapText="1"/>
    </xf>
    <xf numFmtId="0" fontId="5" fillId="2" borderId="9" xfId="1" applyFont="1" applyFill="1" applyBorder="1" applyAlignment="1" applyProtection="1">
      <alignment horizontal="center" vertical="top" wrapText="1" readingOrder="2"/>
    </xf>
    <xf numFmtId="0" fontId="5" fillId="2" borderId="47" xfId="1" applyFont="1" applyFill="1" applyBorder="1" applyAlignment="1" applyProtection="1">
      <alignment horizontal="center" vertical="top" wrapText="1" readingOrder="2"/>
    </xf>
    <xf numFmtId="0" fontId="5" fillId="2" borderId="48" xfId="1" applyFont="1" applyFill="1" applyBorder="1" applyAlignment="1" applyProtection="1">
      <alignment horizontal="center" vertical="top" wrapText="1" readingOrder="2"/>
    </xf>
    <xf numFmtId="0" fontId="5" fillId="2" borderId="46" xfId="1" applyFont="1" applyFill="1" applyBorder="1" applyAlignment="1" applyProtection="1">
      <alignment horizontal="right" vertical="top" wrapText="1"/>
    </xf>
    <xf numFmtId="166" fontId="5" fillId="2" borderId="50" xfId="1" applyNumberFormat="1" applyFont="1" applyFill="1" applyBorder="1" applyAlignment="1" applyProtection="1">
      <alignment horizontal="center" vertical="top" wrapText="1"/>
    </xf>
    <xf numFmtId="49" fontId="5" fillId="2" borderId="51" xfId="1" applyNumberFormat="1" applyFont="1" applyFill="1" applyBorder="1" applyAlignment="1" applyProtection="1">
      <alignment horizontal="center" vertical="top" wrapText="1"/>
    </xf>
    <xf numFmtId="49" fontId="5" fillId="2" borderId="52" xfId="1" applyNumberFormat="1" applyFont="1" applyFill="1" applyBorder="1" applyAlignment="1" applyProtection="1">
      <alignment horizontal="center" vertical="top" wrapText="1"/>
    </xf>
    <xf numFmtId="49" fontId="5" fillId="2" borderId="48" xfId="1" applyNumberFormat="1" applyFont="1" applyFill="1" applyBorder="1" applyAlignment="1" applyProtection="1">
      <alignment horizontal="center" vertical="top" wrapText="1"/>
    </xf>
    <xf numFmtId="49" fontId="5" fillId="2" borderId="50" xfId="1" applyNumberFormat="1" applyFont="1" applyFill="1" applyBorder="1" applyAlignment="1" applyProtection="1">
      <alignment horizontal="center" vertical="top" wrapText="1"/>
    </xf>
    <xf numFmtId="49" fontId="5" fillId="2" borderId="53" xfId="1" applyNumberFormat="1" applyFont="1" applyFill="1" applyBorder="1" applyAlignment="1" applyProtection="1">
      <alignment horizontal="center" vertical="top" wrapText="1"/>
    </xf>
    <xf numFmtId="0" fontId="2" fillId="3" borderId="49" xfId="1" applyFont="1" applyFill="1" applyBorder="1" applyAlignment="1" applyProtection="1">
      <alignment horizontal="right" vertical="center" wrapText="1"/>
    </xf>
    <xf numFmtId="9" fontId="16" fillId="3" borderId="50" xfId="6" applyNumberFormat="1" applyFont="1" applyFill="1" applyBorder="1" applyAlignment="1" applyProtection="1">
      <alignment horizontal="center" vertical="center" wrapText="1" readingOrder="2"/>
    </xf>
    <xf numFmtId="9" fontId="16" fillId="3" borderId="54" xfId="6" applyNumberFormat="1" applyFont="1" applyFill="1" applyBorder="1" applyAlignment="1" applyProtection="1">
      <alignment horizontal="center" vertical="center" wrapText="1" readingOrder="2"/>
    </xf>
    <xf numFmtId="9" fontId="2" fillId="0" borderId="0" xfId="1" applyNumberFormat="1" applyFont="1" applyProtection="1"/>
    <xf numFmtId="0" fontId="5" fillId="0" borderId="0" xfId="1" applyFont="1" applyAlignment="1" applyProtection="1">
      <alignment horizontal="right" readingOrder="2"/>
    </xf>
    <xf numFmtId="0" fontId="2" fillId="0" borderId="0" xfId="1" applyFont="1" applyAlignment="1" applyProtection="1">
      <alignment horizontal="right" readingOrder="2"/>
    </xf>
    <xf numFmtId="0" fontId="1" fillId="0" borderId="0" xfId="1" applyAlignment="1" applyProtection="1">
      <alignment horizontal="right" readingOrder="2"/>
    </xf>
    <xf numFmtId="0" fontId="1" fillId="0" borderId="0" xfId="1" applyAlignment="1" applyProtection="1"/>
    <xf numFmtId="0" fontId="1" fillId="0" borderId="0" xfId="1"/>
    <xf numFmtId="0" fontId="1" fillId="0" borderId="0" xfId="1" applyFill="1" applyBorder="1" applyAlignment="1" applyProtection="1">
      <alignment horizontal="center"/>
      <protection locked="0"/>
    </xf>
    <xf numFmtId="0" fontId="1" fillId="0" borderId="0" xfId="1" applyFont="1" applyFill="1" applyBorder="1" applyAlignment="1" applyProtection="1">
      <alignment horizontal="center"/>
      <protection locked="0"/>
    </xf>
    <xf numFmtId="0" fontId="13" fillId="0" borderId="0" xfId="1" applyFont="1" applyFill="1" applyBorder="1" applyAlignment="1" applyProtection="1">
      <alignment horizontal="center"/>
      <protection locked="0"/>
    </xf>
    <xf numFmtId="0" fontId="2" fillId="3" borderId="24" xfId="1" applyFont="1" applyFill="1" applyBorder="1" applyAlignment="1" applyProtection="1">
      <alignment horizontal="right"/>
      <protection locked="0"/>
    </xf>
    <xf numFmtId="0" fontId="2" fillId="3" borderId="25" xfId="1" applyFont="1" applyFill="1" applyBorder="1" applyAlignment="1" applyProtection="1">
      <alignment horizontal="right"/>
      <protection locked="0"/>
    </xf>
    <xf numFmtId="0" fontId="2" fillId="3" borderId="26" xfId="1" applyFont="1" applyFill="1" applyBorder="1" applyAlignment="1" applyProtection="1">
      <alignment horizontal="right"/>
      <protection locked="0"/>
    </xf>
    <xf numFmtId="0" fontId="2" fillId="3" borderId="31" xfId="1" applyFont="1" applyFill="1" applyBorder="1" applyAlignment="1" applyProtection="1">
      <alignment horizontal="right"/>
      <protection locked="0"/>
    </xf>
    <xf numFmtId="0" fontId="2" fillId="3" borderId="32" xfId="1" applyFont="1" applyFill="1" applyBorder="1" applyAlignment="1" applyProtection="1">
      <alignment horizontal="right"/>
      <protection locked="0"/>
    </xf>
    <xf numFmtId="0" fontId="2" fillId="3" borderId="29" xfId="1" applyFont="1" applyFill="1" applyBorder="1" applyAlignment="1" applyProtection="1">
      <alignment horizontal="right"/>
      <protection locked="0"/>
    </xf>
    <xf numFmtId="0" fontId="2" fillId="3" borderId="35" xfId="1" applyFont="1" applyFill="1" applyBorder="1" applyAlignment="1" applyProtection="1">
      <alignment horizontal="right"/>
      <protection locked="0"/>
    </xf>
    <xf numFmtId="0" fontId="2" fillId="3" borderId="36" xfId="1" applyFont="1" applyFill="1" applyBorder="1" applyAlignment="1" applyProtection="1">
      <alignment horizontal="right"/>
      <protection locked="0"/>
    </xf>
    <xf numFmtId="0" fontId="2" fillId="3" borderId="37" xfId="1" applyFont="1" applyFill="1" applyBorder="1" applyAlignment="1" applyProtection="1">
      <alignment horizontal="right"/>
      <protection locked="0"/>
    </xf>
    <xf numFmtId="0" fontId="1" fillId="0" borderId="0" xfId="1" applyAlignment="1" applyProtection="1">
      <alignment horizontal="center"/>
      <protection locked="0"/>
    </xf>
    <xf numFmtId="0" fontId="12" fillId="0" borderId="0" xfId="1" applyFont="1" applyFill="1" applyBorder="1" applyAlignment="1" applyProtection="1">
      <alignment horizontal="center"/>
      <protection locked="0"/>
    </xf>
    <xf numFmtId="0" fontId="6" fillId="3" borderId="24" xfId="1" applyFont="1" applyFill="1" applyBorder="1" applyAlignment="1" applyProtection="1">
      <alignment horizontal="right"/>
      <protection locked="0"/>
    </xf>
    <xf numFmtId="0" fontId="6" fillId="3" borderId="25" xfId="1" applyFont="1" applyFill="1" applyBorder="1" applyAlignment="1" applyProtection="1">
      <alignment horizontal="right"/>
      <protection locked="0"/>
    </xf>
    <xf numFmtId="0" fontId="6" fillId="3" borderId="26" xfId="1" applyFont="1" applyFill="1" applyBorder="1" applyAlignment="1" applyProtection="1">
      <alignment horizontal="right"/>
      <protection locked="0"/>
    </xf>
    <xf numFmtId="0" fontId="3" fillId="2" borderId="2" xfId="1" applyFont="1" applyFill="1" applyBorder="1" applyAlignment="1" applyProtection="1">
      <alignment horizontal="center" vertical="center"/>
      <protection locked="0"/>
    </xf>
    <xf numFmtId="0" fontId="3" fillId="2" borderId="3" xfId="1" applyFont="1" applyFill="1" applyBorder="1" applyAlignment="1" applyProtection="1">
      <alignment horizontal="center" vertical="center"/>
      <protection locked="0"/>
    </xf>
    <xf numFmtId="0" fontId="3" fillId="2" borderId="0" xfId="1" applyFont="1" applyFill="1" applyBorder="1" applyAlignment="1" applyProtection="1">
      <alignment horizontal="center" vertical="center"/>
      <protection locked="0"/>
    </xf>
    <xf numFmtId="0" fontId="3" fillId="2" borderId="12" xfId="1" applyFont="1" applyFill="1" applyBorder="1" applyAlignment="1" applyProtection="1">
      <alignment horizontal="center" vertical="center"/>
      <protection locked="0"/>
    </xf>
    <xf numFmtId="0" fontId="6" fillId="3" borderId="17" xfId="1" applyFont="1" applyFill="1" applyBorder="1" applyAlignment="1" applyProtection="1">
      <alignment horizontal="right"/>
      <protection locked="0"/>
    </xf>
    <xf numFmtId="0" fontId="6" fillId="3" borderId="18" xfId="1" applyFont="1" applyFill="1" applyBorder="1" applyAlignment="1" applyProtection="1">
      <alignment horizontal="right"/>
      <protection locked="0"/>
    </xf>
    <xf numFmtId="0" fontId="6" fillId="3" borderId="31" xfId="1" applyFont="1" applyFill="1" applyBorder="1" applyAlignment="1" applyProtection="1">
      <alignment horizontal="right"/>
      <protection locked="0"/>
    </xf>
    <xf numFmtId="0" fontId="6" fillId="3" borderId="32" xfId="1" applyFont="1" applyFill="1" applyBorder="1" applyAlignment="1" applyProtection="1">
      <alignment horizontal="right"/>
      <protection locked="0"/>
    </xf>
    <xf numFmtId="0" fontId="4" fillId="2" borderId="4" xfId="1" applyFont="1" applyFill="1" applyBorder="1" applyAlignment="1" applyProtection="1">
      <alignment horizontal="center" vertical="center"/>
      <protection locked="0"/>
    </xf>
    <xf numFmtId="0" fontId="4" fillId="2" borderId="5" xfId="1" applyFont="1" applyFill="1" applyBorder="1" applyAlignment="1" applyProtection="1">
      <alignment horizontal="center" vertical="center"/>
      <protection locked="0"/>
    </xf>
    <xf numFmtId="0" fontId="4" fillId="2" borderId="6" xfId="1" applyFont="1" applyFill="1" applyBorder="1" applyAlignment="1" applyProtection="1">
      <alignment horizontal="center" vertical="center"/>
      <protection locked="0"/>
    </xf>
    <xf numFmtId="0" fontId="3" fillId="2" borderId="41" xfId="1" applyFont="1" applyFill="1" applyBorder="1" applyAlignment="1" applyProtection="1">
      <alignment horizontal="center" vertical="center" wrapText="1"/>
    </xf>
    <xf numFmtId="0" fontId="3" fillId="2" borderId="45" xfId="1" applyFont="1" applyFill="1" applyBorder="1" applyAlignment="1" applyProtection="1">
      <alignment horizontal="center" vertical="center" wrapText="1"/>
    </xf>
    <xf numFmtId="0" fontId="3" fillId="2" borderId="49" xfId="1" applyFont="1" applyFill="1" applyBorder="1" applyAlignment="1" applyProtection="1">
      <alignment horizontal="center" vertical="center" wrapText="1"/>
    </xf>
    <xf numFmtId="0" fontId="5" fillId="2" borderId="42" xfId="1" applyFont="1" applyFill="1" applyBorder="1" applyAlignment="1" applyProtection="1">
      <alignment horizontal="center" vertical="top" wrapText="1"/>
    </xf>
    <xf numFmtId="0" fontId="5" fillId="2" borderId="43" xfId="1" applyFont="1" applyFill="1" applyBorder="1" applyAlignment="1" applyProtection="1">
      <alignment horizontal="center" vertical="top" wrapText="1"/>
    </xf>
    <xf numFmtId="0" fontId="5" fillId="2" borderId="44" xfId="1" applyFont="1" applyFill="1" applyBorder="1" applyAlignment="1" applyProtection="1">
      <alignment horizontal="center" vertical="top" wrapText="1"/>
    </xf>
    <xf numFmtId="0" fontId="2" fillId="0" borderId="0" xfId="1" applyFont="1" applyAlignment="1">
      <alignment horizontal="right" wrapText="1" readingOrder="2"/>
    </xf>
    <xf numFmtId="0" fontId="2" fillId="0" borderId="0" xfId="1" applyFont="1" applyAlignment="1" applyProtection="1">
      <alignment horizontal="right" wrapText="1" readingOrder="2"/>
    </xf>
  </cellXfs>
  <cellStyles count="7">
    <cellStyle name="Comma_~4758153" xfId="2"/>
    <cellStyle name="Normal" xfId="0" builtinId="0"/>
    <cellStyle name="Normal 2" xfId="1"/>
    <cellStyle name="Normal_Aform4v2" xfId="4"/>
    <cellStyle name="Normal_Aform4v2 2" xfId="6"/>
    <cellStyle name="Percent 2" xfId="3"/>
    <cellStyle name="היפר-קישור" xfId="5" builtin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shaye/AppData/Local/Microsoft/Windows/Temporary%20Internet%20Files/Content.Outlook/KQ9BIZXG/netunim_511423048_201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סבר למילוי"/>
      <sheetName val="הוראות"/>
      <sheetName val="רשימת גופים"/>
      <sheetName val="כללי א1"/>
      <sheetName val=" בריאות א2"/>
      <sheetName val=" פנסיוני א3"/>
      <sheetName val="נספח א4 - G"/>
      <sheetName val="נספח א4 - P"/>
      <sheetName val="נספח א4 - B"/>
      <sheetName val="נספח א5 - G"/>
      <sheetName val="נספח א5 - P"/>
      <sheetName val="נספח א5 - B"/>
      <sheetName val="כללי ב1"/>
      <sheetName val="  בריאות ב2"/>
      <sheetName val=" פנסיוני ב3"/>
      <sheetName val="נספח ב4 - G"/>
      <sheetName val="נספח ב4 - P"/>
      <sheetName val="נספח ב4 - B"/>
      <sheetName val="נספח ב5 - G"/>
      <sheetName val="נספח ב5 - P"/>
      <sheetName val="נספח ב5 - B"/>
      <sheetName val="ג-דוגמה"/>
    </sheetNames>
    <sheetDataSet>
      <sheetData sheetId="0"/>
      <sheetData sheetId="1">
        <row r="13">
          <cell r="B13" t="str">
            <v>לעתיד חברה לניהול קרנות פנסיה בע"מ</v>
          </cell>
          <cell r="F13">
            <v>2016</v>
          </cell>
          <cell r="Z13" t="str">
            <v xml:space="preserve">הנתונים ביחידות בודדות לשנת </v>
          </cell>
        </row>
        <row r="29">
          <cell r="B29" t="str">
            <v>נספח ב3 מדדי תביעות בקצבת נכות (א.כ.ע), ריסק מוות וקצבת שארים</v>
          </cell>
        </row>
        <row r="31">
          <cell r="B31" t="str">
            <v>נספח ב4 - מדדי בקשות למשיכת כספים או לקבלת קצבת זקנה (פנסיה)</v>
          </cell>
        </row>
      </sheetData>
      <sheetData sheetId="2"/>
      <sheetData sheetId="3"/>
      <sheetData sheetId="4"/>
      <sheetData sheetId="5">
        <row r="12">
          <cell r="E12">
            <v>3</v>
          </cell>
          <cell r="AB12">
            <v>5</v>
          </cell>
        </row>
        <row r="13">
          <cell r="D13">
            <v>1</v>
          </cell>
        </row>
        <row r="16">
          <cell r="C16">
            <v>4</v>
          </cell>
          <cell r="I16">
            <v>0</v>
          </cell>
          <cell r="O16">
            <v>0</v>
          </cell>
          <cell r="U16">
            <v>0</v>
          </cell>
          <cell r="AA16">
            <v>5</v>
          </cell>
        </row>
        <row r="21">
          <cell r="C21">
            <v>0</v>
          </cell>
          <cell r="I21">
            <v>0</v>
          </cell>
          <cell r="O21">
            <v>0</v>
          </cell>
          <cell r="U21">
            <v>0</v>
          </cell>
          <cell r="AA21">
            <v>0</v>
          </cell>
        </row>
        <row r="27">
          <cell r="C27">
            <v>0</v>
          </cell>
          <cell r="I27">
            <v>0</v>
          </cell>
          <cell r="O27">
            <v>0</v>
          </cell>
          <cell r="U27">
            <v>0</v>
          </cell>
          <cell r="AA27">
            <v>0</v>
          </cell>
        </row>
      </sheetData>
      <sheetData sheetId="6"/>
      <sheetData sheetId="7">
        <row r="14">
          <cell r="D14">
            <v>124</v>
          </cell>
          <cell r="E14">
            <v>8</v>
          </cell>
          <cell r="F14">
            <v>8</v>
          </cell>
          <cell r="G14">
            <v>17</v>
          </cell>
          <cell r="H14">
            <v>10</v>
          </cell>
          <cell r="I14">
            <v>29</v>
          </cell>
          <cell r="J14">
            <v>52</v>
          </cell>
          <cell r="K14">
            <v>55</v>
          </cell>
          <cell r="L14">
            <v>31</v>
          </cell>
          <cell r="M14">
            <v>8</v>
          </cell>
          <cell r="N14">
            <v>5</v>
          </cell>
          <cell r="O14">
            <v>2</v>
          </cell>
          <cell r="P14">
            <v>6</v>
          </cell>
          <cell r="Q14">
            <v>3</v>
          </cell>
        </row>
      </sheetData>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39"/>
  <sheetViews>
    <sheetView rightToLeft="1" workbookViewId="0">
      <selection activeCell="D5" sqref="D5"/>
    </sheetView>
  </sheetViews>
  <sheetFormatPr defaultColWidth="8" defaultRowHeight="12.75" x14ac:dyDescent="0.2"/>
  <cols>
    <col min="1" max="1" width="4" style="41" customWidth="1"/>
    <col min="2" max="3" width="8" style="41"/>
    <col min="4" max="4" width="15.5" style="41" customWidth="1"/>
    <col min="5" max="6" width="6.75" style="41" customWidth="1"/>
    <col min="7" max="7" width="6.375" style="41" customWidth="1"/>
    <col min="8" max="12" width="6.75" style="41" customWidth="1"/>
    <col min="13" max="13" width="6.25" style="41" customWidth="1"/>
    <col min="14" max="16" width="6.75" style="41" customWidth="1"/>
    <col min="17" max="17" width="6.375" style="41" customWidth="1"/>
    <col min="18" max="18" width="7.125" style="41" customWidth="1"/>
    <col min="19" max="19" width="6.375" style="41" customWidth="1"/>
    <col min="20" max="20" width="6.25" style="41" customWidth="1"/>
    <col min="21" max="21" width="7.625" style="41" customWidth="1"/>
    <col min="22" max="22" width="7.125" style="41" customWidth="1"/>
    <col min="23" max="23" width="23.25" style="41" customWidth="1"/>
    <col min="24" max="24" width="5.5" style="41" customWidth="1"/>
    <col min="25" max="16384" width="8" style="41"/>
  </cols>
  <sheetData>
    <row r="1" spans="1:22" ht="18.75" x14ac:dyDescent="0.3">
      <c r="B1" s="42" t="str">
        <f>[1]הוראות!B29</f>
        <v>נספח ב3 מדדי תביעות בקצבת נכות (א.כ.ע), ריסק מוות וקצבת שארים</v>
      </c>
    </row>
    <row r="2" spans="1:22" ht="20.25" x14ac:dyDescent="0.2">
      <c r="B2" s="43" t="str">
        <f>[1]הוראות!B13</f>
        <v>לעתיד חברה לניהול קרנות פנסיה בע"מ</v>
      </c>
    </row>
    <row r="3" spans="1:22" ht="12.75" customHeight="1" x14ac:dyDescent="0.3">
      <c r="A3" s="44"/>
      <c r="B3" s="45" t="str">
        <f>CONCATENATE([1]הוראות!Z13,[1]הוראות!F13)</f>
        <v>הנתונים ביחידות בודדות לשנת 2016</v>
      </c>
      <c r="C3" s="44"/>
      <c r="D3" s="44"/>
      <c r="E3" s="44"/>
      <c r="F3" s="44"/>
      <c r="G3" s="44"/>
      <c r="H3" s="44"/>
      <c r="I3" s="44"/>
      <c r="J3" s="44"/>
      <c r="K3" s="44"/>
      <c r="L3" s="44"/>
      <c r="M3" s="44"/>
      <c r="N3" s="44"/>
      <c r="O3" s="44"/>
      <c r="P3" s="44"/>
      <c r="Q3" s="44"/>
      <c r="R3" s="44"/>
      <c r="S3" s="44"/>
    </row>
    <row r="4" spans="1:22" ht="13.5" customHeight="1" x14ac:dyDescent="0.3">
      <c r="A4" s="46"/>
      <c r="B4" s="47" t="s">
        <v>43</v>
      </c>
    </row>
    <row r="6" spans="1:22" ht="13.5" thickBot="1" x14ac:dyDescent="0.25"/>
    <row r="7" spans="1:22" x14ac:dyDescent="0.2">
      <c r="A7" s="1"/>
      <c r="B7" s="95" t="s">
        <v>0</v>
      </c>
      <c r="C7" s="96"/>
      <c r="D7" s="96"/>
      <c r="E7" s="103" t="s">
        <v>1</v>
      </c>
      <c r="F7" s="104"/>
      <c r="G7" s="104"/>
      <c r="H7" s="104"/>
      <c r="I7" s="104"/>
      <c r="J7" s="105"/>
      <c r="K7" s="103" t="s">
        <v>2</v>
      </c>
      <c r="L7" s="104"/>
      <c r="M7" s="104"/>
      <c r="N7" s="104"/>
      <c r="O7" s="104"/>
      <c r="P7" s="105"/>
      <c r="Q7" s="103" t="s">
        <v>3</v>
      </c>
      <c r="R7" s="104"/>
      <c r="S7" s="104"/>
      <c r="T7" s="104"/>
      <c r="U7" s="104"/>
      <c r="V7" s="105"/>
    </row>
    <row r="8" spans="1:22" ht="25.5" customHeight="1" x14ac:dyDescent="0.2">
      <c r="A8" s="2"/>
      <c r="B8" s="97"/>
      <c r="C8" s="97"/>
      <c r="D8" s="97"/>
      <c r="E8" s="3" t="s">
        <v>4</v>
      </c>
      <c r="F8" s="4" t="s">
        <v>5</v>
      </c>
      <c r="G8" s="4" t="s">
        <v>6</v>
      </c>
      <c r="H8" s="4" t="s">
        <v>7</v>
      </c>
      <c r="I8" s="4" t="s">
        <v>8</v>
      </c>
      <c r="J8" s="5" t="s">
        <v>9</v>
      </c>
      <c r="K8" s="3" t="s">
        <v>4</v>
      </c>
      <c r="L8" s="4" t="s">
        <v>5</v>
      </c>
      <c r="M8" s="4" t="s">
        <v>6</v>
      </c>
      <c r="N8" s="4" t="s">
        <v>7</v>
      </c>
      <c r="O8" s="4" t="s">
        <v>8</v>
      </c>
      <c r="P8" s="5" t="s">
        <v>9</v>
      </c>
      <c r="Q8" s="3" t="s">
        <v>4</v>
      </c>
      <c r="R8" s="4" t="s">
        <v>5</v>
      </c>
      <c r="S8" s="4" t="s">
        <v>6</v>
      </c>
      <c r="T8" s="4" t="s">
        <v>7</v>
      </c>
      <c r="U8" s="4" t="s">
        <v>8</v>
      </c>
      <c r="V8" s="6" t="s">
        <v>9</v>
      </c>
    </row>
    <row r="9" spans="1:22" ht="13.5" thickBot="1" x14ac:dyDescent="0.25">
      <c r="A9" s="7"/>
      <c r="B9" s="98"/>
      <c r="C9" s="98"/>
      <c r="D9" s="98"/>
      <c r="E9" s="8" t="s">
        <v>10</v>
      </c>
      <c r="F9" s="9" t="s">
        <v>11</v>
      </c>
      <c r="G9" s="10" t="s">
        <v>12</v>
      </c>
      <c r="H9" s="10" t="s">
        <v>13</v>
      </c>
      <c r="I9" s="10" t="s">
        <v>14</v>
      </c>
      <c r="J9" s="11" t="s">
        <v>15</v>
      </c>
      <c r="K9" s="8" t="s">
        <v>16</v>
      </c>
      <c r="L9" s="9" t="s">
        <v>17</v>
      </c>
      <c r="M9" s="10" t="s">
        <v>18</v>
      </c>
      <c r="N9" s="10" t="s">
        <v>19</v>
      </c>
      <c r="O9" s="10" t="s">
        <v>20</v>
      </c>
      <c r="P9" s="11" t="s">
        <v>21</v>
      </c>
      <c r="Q9" s="8" t="s">
        <v>22</v>
      </c>
      <c r="R9" s="9" t="s">
        <v>23</v>
      </c>
      <c r="S9" s="10" t="s">
        <v>24</v>
      </c>
      <c r="T9" s="10" t="s">
        <v>25</v>
      </c>
      <c r="U9" s="10" t="s">
        <v>26</v>
      </c>
      <c r="V9" s="11" t="s">
        <v>27</v>
      </c>
    </row>
    <row r="10" spans="1:22" x14ac:dyDescent="0.2">
      <c r="A10" s="7" t="s">
        <v>28</v>
      </c>
      <c r="B10" s="99" t="s">
        <v>29</v>
      </c>
      <c r="C10" s="100"/>
      <c r="D10" s="100"/>
      <c r="E10" s="12"/>
      <c r="F10" s="13"/>
      <c r="G10" s="14"/>
      <c r="H10" s="14"/>
      <c r="I10" s="14"/>
      <c r="J10" s="15"/>
      <c r="K10" s="12"/>
      <c r="L10" s="13"/>
      <c r="M10" s="14"/>
      <c r="N10" s="14"/>
      <c r="O10" s="14"/>
      <c r="P10" s="15"/>
      <c r="Q10" s="12"/>
      <c r="R10" s="13"/>
      <c r="S10" s="14"/>
      <c r="T10" s="14"/>
      <c r="U10" s="14"/>
      <c r="V10" s="16"/>
    </row>
    <row r="11" spans="1:22" x14ac:dyDescent="0.2">
      <c r="A11" s="17">
        <v>3</v>
      </c>
      <c r="B11" s="81" t="s">
        <v>30</v>
      </c>
      <c r="C11" s="82"/>
      <c r="D11" s="83"/>
      <c r="E11" s="18">
        <f>SUM(F11:J11)</f>
        <v>0.75</v>
      </c>
      <c r="F11" s="19">
        <f>IF('[1] פנסיוני א3'!D12+'[1] פנסיוני א3'!J12=0,0,('[1] פנסיוני א3'!D12+'[1] פנסיוני א3'!J12)/('[1] פנסיוני א3'!$C$16+'[1] פנסיוני א3'!$I$16))</f>
        <v>0</v>
      </c>
      <c r="G11" s="19">
        <f>IF('[1] פנסיוני א3'!E12+'[1] פנסיוני א3'!K12=0,0,('[1] פנסיוני א3'!E12+'[1] פנסיוני א3'!K12)/('[1] פנסיוני א3'!$C$16+'[1] פנסיוני א3'!$I$16))</f>
        <v>0.75</v>
      </c>
      <c r="H11" s="19">
        <f>IF('[1] פנסיוני א3'!F12+'[1] פנסיוני א3'!L12=0,0,('[1] פנסיוני א3'!F12+'[1] פנסיוני א3'!L12)/('[1] פנסיוני א3'!$C$16+'[1] פנסיוני א3'!$I$16))</f>
        <v>0</v>
      </c>
      <c r="I11" s="19">
        <f>IF('[1] פנסיוני א3'!G12+'[1] פנסיוני א3'!M12=0,0,('[1] פנסיוני א3'!G12+'[1] פנסיוני א3'!M12)/('[1] פנסיוני א3'!$C$16+'[1] פנסיוני א3'!$I$16))</f>
        <v>0</v>
      </c>
      <c r="J11" s="20">
        <f>IF('[1] פנסיוני א3'!H12+'[1] פנסיוני א3'!N12=0,0,('[1] פנסיוני א3'!H12+'[1] פנסיוני א3'!N12)/('[1] פנסיוני א3'!$C$16+'[1] פנסיוני א3'!$I$16))</f>
        <v>0</v>
      </c>
      <c r="K11" s="18">
        <f>SUM(L11:P11)</f>
        <v>0</v>
      </c>
      <c r="L11" s="19">
        <f>IF('[1] פנסיוני א3'!P12+'[1] פנסיוני א3'!V12=0,0,('[1] פנסיוני א3'!P12+'[1] פנסיוני א3'!V12)/('[1] פנסיוני א3'!$O$16+'[1] פנסיוני א3'!$U$16))</f>
        <v>0</v>
      </c>
      <c r="M11" s="19">
        <f>IF('[1] פנסיוני א3'!Q12+'[1] פנסיוני א3'!W12=0,0,('[1] פנסיוני א3'!Q12+'[1] פנסיוני א3'!W12)/('[1] פנסיוני א3'!$O$16+'[1] פנסיוני א3'!$U$16))</f>
        <v>0</v>
      </c>
      <c r="N11" s="19">
        <f>IF('[1] פנסיוני א3'!R12+'[1] פנסיוני א3'!X12=0,0,('[1] פנסיוני א3'!R12+'[1] פנסיוני א3'!X12)/('[1] פנסיוני א3'!$O$16+'[1] פנסיוני א3'!$U$16))</f>
        <v>0</v>
      </c>
      <c r="O11" s="19">
        <f>IF('[1] פנסיוני א3'!S12+'[1] פנסיוני א3'!Y12=0,0,('[1] פנסיוני א3'!S12+'[1] פנסיוני א3'!Y12)/('[1] פנסיוני א3'!$O$16+'[1] פנסיוני א3'!$U$16))</f>
        <v>0</v>
      </c>
      <c r="P11" s="20">
        <f>IF('[1] פנסיוני א3'!T12+'[1] פנסיוני א3'!Z12=0,0,('[1] פנסיוני א3'!T12+'[1] פנסיוני א3'!Z12)/('[1] פנסיוני א3'!$O$16+'[1] פנסיוני א3'!$U$16))</f>
        <v>0</v>
      </c>
      <c r="Q11" s="18">
        <f>SUM(R11:V11)</f>
        <v>1</v>
      </c>
      <c r="R11" s="19">
        <f>IF('[1] פנסיוני א3'!AB12=0,0,('[1] פנסיוני א3'!AB12/'[1] פנסיוני א3'!$AA$16))</f>
        <v>1</v>
      </c>
      <c r="S11" s="19">
        <f>IF('[1] פנסיוני א3'!AC12=0,0,('[1] פנסיוני א3'!AC12/'[1] פנסיוני א3'!$AA$16))</f>
        <v>0</v>
      </c>
      <c r="T11" s="19">
        <f>IF('[1] פנסיוני א3'!AD12=0,0,('[1] פנסיוני א3'!AD12/'[1] פנסיוני א3'!$AA$16))</f>
        <v>0</v>
      </c>
      <c r="U11" s="19">
        <f>IF('[1] פנסיוני א3'!AE12=0,0,('[1] פנסיוני א3'!AE12/'[1] פנסיוני א3'!$AA$16))</f>
        <v>0</v>
      </c>
      <c r="V11" s="21">
        <f>IF('[1] פנסיוני א3'!AF12=0,0,('[1] פנסיוני א3'!AF12/'[1] פנסיוני א3'!$AA$16))</f>
        <v>0</v>
      </c>
    </row>
    <row r="12" spans="1:22" x14ac:dyDescent="0.2">
      <c r="A12" s="17">
        <v>4</v>
      </c>
      <c r="B12" s="81" t="s">
        <v>31</v>
      </c>
      <c r="C12" s="82"/>
      <c r="D12" s="83"/>
      <c r="E12" s="18">
        <f>SUM(F12:J12)</f>
        <v>0.25</v>
      </c>
      <c r="F12" s="19">
        <f>IF('[1] פנסיוני א3'!D13+'[1] פנסיוני א3'!J13=0,0,('[1] פנסיוני א3'!D13+'[1] פנסיוני א3'!J13)/('[1] פנסיוני א3'!$C$16+'[1] פנסיוני א3'!$I$16))</f>
        <v>0.25</v>
      </c>
      <c r="G12" s="19">
        <f>IF('[1] פנסיוני א3'!E13+'[1] פנסיוני א3'!K13=0,0,('[1] פנסיוני א3'!E13+'[1] פנסיוני א3'!K13)/('[1] פנסיוני א3'!$C$16+'[1] פנסיוני א3'!$I$16))</f>
        <v>0</v>
      </c>
      <c r="H12" s="19">
        <f>IF('[1] פנסיוני א3'!F13+'[1] פנסיוני א3'!L13=0,0,('[1] פנסיוני א3'!F13+'[1] פנסיוני א3'!L13)/('[1] פנסיוני א3'!$C$16+'[1] פנסיוני א3'!$I$16))</f>
        <v>0</v>
      </c>
      <c r="I12" s="19">
        <f>IF('[1] פנסיוני א3'!G13+'[1] פנסיוני א3'!M13=0,0,('[1] פנסיוני א3'!G13+'[1] פנסיוני א3'!M13)/('[1] פנסיוני א3'!$C$16+'[1] פנסיוני א3'!$I$16))</f>
        <v>0</v>
      </c>
      <c r="J12" s="20">
        <f>IF('[1] פנסיוני א3'!H13+'[1] פנסיוני א3'!N13=0,0,('[1] פנסיוני א3'!H13+'[1] פנסיוני א3'!N13)/('[1] פנסיוני א3'!$C$16+'[1] פנסיוני א3'!$I$16))</f>
        <v>0</v>
      </c>
      <c r="K12" s="18">
        <f>SUM(L12:P12)</f>
        <v>0</v>
      </c>
      <c r="L12" s="19">
        <f>IF('[1] פנסיוני א3'!P13+'[1] פנסיוני א3'!V13=0,0,('[1] פנסיוני א3'!P13+'[1] פנסיוני א3'!V13)/('[1] פנסיוני א3'!$O$16+'[1] פנסיוני א3'!$U$16))</f>
        <v>0</v>
      </c>
      <c r="M12" s="19">
        <f>IF('[1] פנסיוני א3'!Q13+'[1] פנסיוני א3'!W13=0,0,('[1] פנסיוני א3'!Q13+'[1] פנסיוני א3'!W13)/('[1] פנסיוני א3'!$O$16+'[1] פנסיוני א3'!$U$16))</f>
        <v>0</v>
      </c>
      <c r="N12" s="19">
        <f>IF('[1] פנסיוני א3'!R13+'[1] פנסיוני א3'!X13=0,0,('[1] פנסיוני א3'!R13+'[1] פנסיוני א3'!X13)/('[1] פנסיוני א3'!$O$16+'[1] פנסיוני א3'!$U$16))</f>
        <v>0</v>
      </c>
      <c r="O12" s="19">
        <f>IF('[1] פנסיוני א3'!S13+'[1] פנסיוני א3'!Y13=0,0,('[1] פנסיוני א3'!S13+'[1] פנסיוני א3'!Y13)/('[1] פנסיוני א3'!$O$16+'[1] פנסיוני א3'!$U$16))</f>
        <v>0</v>
      </c>
      <c r="P12" s="20">
        <f>IF('[1] פנסיוני א3'!T13+'[1] פנסיוני א3'!Z13=0,0,('[1] פנסיוני א3'!T13+'[1] פנסיוני א3'!Z13)/('[1] פנסיוני א3'!$O$16+'[1] פנסיוני א3'!$U$16))</f>
        <v>0</v>
      </c>
      <c r="Q12" s="18">
        <f>SUM(R12:V12)</f>
        <v>0</v>
      </c>
      <c r="R12" s="19">
        <f>IF('[1] פנסיוני א3'!AB13=0,0,('[1] פנסיוני א3'!AB13/'[1] פנסיוני א3'!$AA$16))</f>
        <v>0</v>
      </c>
      <c r="S12" s="19">
        <f>IF('[1] פנסיוני א3'!AC13=0,0,('[1] פנסיוני א3'!AC13/'[1] פנסיוני א3'!$AA$16))</f>
        <v>0</v>
      </c>
      <c r="T12" s="19">
        <f>IF('[1] פנסיוני א3'!AD13=0,0,('[1] פנסיוני א3'!AD13/'[1] פנסיוני א3'!$AA$16))</f>
        <v>0</v>
      </c>
      <c r="U12" s="19">
        <f>IF('[1] פנסיוני א3'!AE13=0,0,('[1] פנסיוני א3'!AE13/'[1] פנסיוני א3'!$AA$16))</f>
        <v>0</v>
      </c>
      <c r="V12" s="21">
        <f>IF('[1] פנסיוני א3'!AF13=0,0,('[1] פנסיוני א3'!AF13/'[1] פנסיוני א3'!$AA$16))</f>
        <v>0</v>
      </c>
    </row>
    <row r="13" spans="1:22" x14ac:dyDescent="0.2">
      <c r="A13" s="17">
        <v>5</v>
      </c>
      <c r="B13" s="22" t="s">
        <v>32</v>
      </c>
      <c r="C13" s="23"/>
      <c r="D13" s="23"/>
      <c r="E13" s="18">
        <f>SUM(F13:J13)</f>
        <v>0</v>
      </c>
      <c r="F13" s="19">
        <f>IF('[1] פנסיוני א3'!D14+'[1] פנסיוני א3'!J14=0,0,('[1] פנסיוני א3'!D14+'[1] פנסיוני א3'!J14)/('[1] פנסיוני א3'!$C$16+'[1] פנסיוני א3'!$I$16))</f>
        <v>0</v>
      </c>
      <c r="G13" s="19">
        <f>IF('[1] פנסיוני א3'!E14+'[1] פנסיוני א3'!K14=0,0,('[1] פנסיוני א3'!E14+'[1] פנסיוני א3'!K14)/('[1] פנסיוני א3'!$C$16+'[1] פנסיוני א3'!$I$16))</f>
        <v>0</v>
      </c>
      <c r="H13" s="19">
        <f>IF('[1] פנסיוני א3'!F14+'[1] פנסיוני א3'!L14=0,0,('[1] פנסיוני א3'!F14+'[1] פנסיוני א3'!L14)/('[1] פנסיוני א3'!$C$16+'[1] פנסיוני א3'!$I$16))</f>
        <v>0</v>
      </c>
      <c r="I13" s="19">
        <f>IF('[1] פנסיוני א3'!G14+'[1] פנסיוני א3'!M14=0,0,('[1] פנסיוני א3'!G14+'[1] פנסיוני א3'!M14)/('[1] פנסיוני א3'!$C$16+'[1] פנסיוני א3'!$I$16))</f>
        <v>0</v>
      </c>
      <c r="J13" s="20">
        <f>IF('[1] פנסיוני א3'!H14+'[1] פנסיוני א3'!N14=0,0,('[1] פנסיוני א3'!H14+'[1] פנסיוני א3'!N14)/('[1] פנסיוני א3'!$C$16+'[1] פנסיוני א3'!$I$16))</f>
        <v>0</v>
      </c>
      <c r="K13" s="18">
        <f>SUM(L13:P13)</f>
        <v>0</v>
      </c>
      <c r="L13" s="19">
        <f>IF('[1] פנסיוני א3'!P14+'[1] פנסיוני א3'!V14=0,0,('[1] פנסיוני א3'!P14+'[1] פנסיוני א3'!V14)/('[1] פנסיוני א3'!$O$16+'[1] פנסיוני א3'!$U$16))</f>
        <v>0</v>
      </c>
      <c r="M13" s="19">
        <f>IF('[1] פנסיוני א3'!Q14+'[1] פנסיוני א3'!W14=0,0,('[1] פנסיוני א3'!Q14+'[1] פנסיוני א3'!W14)/('[1] פנסיוני א3'!$O$16+'[1] פנסיוני א3'!$U$16))</f>
        <v>0</v>
      </c>
      <c r="N13" s="19">
        <f>IF('[1] פנסיוני א3'!R14+'[1] פנסיוני א3'!X14=0,0,('[1] פנסיוני א3'!R14+'[1] פנסיוני א3'!X14)/('[1] פנסיוני א3'!$O$16+'[1] פנסיוני א3'!$U$16))</f>
        <v>0</v>
      </c>
      <c r="O13" s="19">
        <f>IF('[1] פנסיוני א3'!S14+'[1] פנסיוני א3'!Y14=0,0,('[1] פנסיוני א3'!S14+'[1] פנסיוני א3'!Y14)/('[1] פנסיוני א3'!$O$16+'[1] פנסיוני א3'!$U$16))</f>
        <v>0</v>
      </c>
      <c r="P13" s="20">
        <f>IF('[1] פנסיוני א3'!T14+'[1] פנסיוני א3'!Z14=0,0,('[1] פנסיוני א3'!T14+'[1] פנסיוני א3'!Z14)/('[1] פנסיוני א3'!$O$16+'[1] פנסיוני א3'!$U$16))</f>
        <v>0</v>
      </c>
      <c r="Q13" s="18">
        <f>SUM(R13:V13)</f>
        <v>0</v>
      </c>
      <c r="R13" s="19">
        <f>IF('[1] פנסיוני א3'!AB14=0,0,('[1] פנסיוני א3'!AB14/'[1] פנסיוני א3'!$AA$16))</f>
        <v>0</v>
      </c>
      <c r="S13" s="19">
        <f>IF('[1] פנסיוני א3'!AC14=0,0,('[1] פנסיוני א3'!AC14/'[1] פנסיוני א3'!$AA$16))</f>
        <v>0</v>
      </c>
      <c r="T13" s="19">
        <f>IF('[1] פנסיוני א3'!AD14=0,0,('[1] פנסיוני א3'!AD14/'[1] פנסיוני א3'!$AA$16))</f>
        <v>0</v>
      </c>
      <c r="U13" s="19">
        <f>IF('[1] פנסיוני א3'!AE14=0,0,('[1] פנסיוני א3'!AE14/'[1] פנסיוני א3'!$AA$16))</f>
        <v>0</v>
      </c>
      <c r="V13" s="21">
        <f>IF('[1] פנסיוני א3'!AF14=0,0,('[1] פנסיוני א3'!AF14/'[1] פנסיוני א3'!$AA$16))</f>
        <v>0</v>
      </c>
    </row>
    <row r="14" spans="1:22" x14ac:dyDescent="0.2">
      <c r="A14" s="17">
        <v>6</v>
      </c>
      <c r="B14" s="22" t="s">
        <v>33</v>
      </c>
      <c r="C14" s="23"/>
      <c r="D14" s="23"/>
      <c r="E14" s="18">
        <f>SUM(F14:J14)</f>
        <v>0</v>
      </c>
      <c r="F14" s="19">
        <f>IF('[1] פנסיוני א3'!D15+'[1] פנסיוני א3'!J15=0,0,('[1] פנסיוני א3'!D15+'[1] פנסיוני א3'!J15)/('[1] פנסיוני א3'!$C$16+'[1] פנסיוני א3'!$I$16))</f>
        <v>0</v>
      </c>
      <c r="G14" s="19">
        <f>IF('[1] פנסיוני א3'!E15+'[1] פנסיוני א3'!K15=0,0,('[1] פנסיוני א3'!E15+'[1] פנסיוני א3'!K15)/('[1] פנסיוני א3'!$C$16+'[1] פנסיוני א3'!$I$16))</f>
        <v>0</v>
      </c>
      <c r="H14" s="19">
        <f>IF('[1] פנסיוני א3'!F15+'[1] פנסיוני א3'!L15=0,0,('[1] פנסיוני א3'!F15+'[1] פנסיוני א3'!L15)/('[1] פנסיוני א3'!$C$16+'[1] פנסיוני א3'!$I$16))</f>
        <v>0</v>
      </c>
      <c r="I14" s="19">
        <f>IF('[1] פנסיוני א3'!G15+'[1] פנסיוני א3'!M15=0,0,('[1] פנסיוני א3'!G15+'[1] פנסיוני א3'!M15)/('[1] פנסיוני א3'!$C$16+'[1] פנסיוני א3'!$I$16))</f>
        <v>0</v>
      </c>
      <c r="J14" s="20">
        <f>IF('[1] פנסיוני א3'!H15+'[1] פנסיוני א3'!N15=0,0,('[1] פנסיוני א3'!H15+'[1] פנסיוני א3'!N15)/('[1] פנסיוני א3'!$C$16+'[1] פנסיוני א3'!$I$16))</f>
        <v>0</v>
      </c>
      <c r="K14" s="18">
        <f>SUM(L14:P14)</f>
        <v>0</v>
      </c>
      <c r="L14" s="19">
        <f>IF('[1] פנסיוני א3'!P15+'[1] פנסיוני א3'!V15=0,0,('[1] פנסיוני א3'!P15+'[1] פנסיוני א3'!V15)/('[1] פנסיוני א3'!$O$16+'[1] פנסיוני א3'!$U$16))</f>
        <v>0</v>
      </c>
      <c r="M14" s="19">
        <f>IF('[1] פנסיוני א3'!Q15+'[1] פנסיוני א3'!W15=0,0,('[1] פנסיוני א3'!Q15+'[1] פנסיוני א3'!W15)/('[1] פנסיוני א3'!$O$16+'[1] פנסיוני א3'!$U$16))</f>
        <v>0</v>
      </c>
      <c r="N14" s="19">
        <f>IF('[1] פנסיוני א3'!R15+'[1] פנסיוני א3'!X15=0,0,('[1] פנסיוני א3'!R15+'[1] פנסיוני א3'!X15)/('[1] פנסיוני א3'!$O$16+'[1] פנסיוני א3'!$U$16))</f>
        <v>0</v>
      </c>
      <c r="O14" s="19">
        <f>IF('[1] פנסיוני א3'!S15+'[1] פנסיוני א3'!Y15=0,0,('[1] פנסיוני א3'!S15+'[1] פנסיוני א3'!Y15)/('[1] פנסיוני א3'!$O$16+'[1] פנסיוני א3'!$U$16))</f>
        <v>0</v>
      </c>
      <c r="P14" s="20">
        <f>IF('[1] פנסיוני א3'!T15+'[1] פנסיוני א3'!Z15=0,0,('[1] פנסיוני א3'!T15+'[1] פנסיוני א3'!Z15)/('[1] פנסיוני א3'!$O$16+'[1] פנסיוני א3'!$U$16))</f>
        <v>0</v>
      </c>
      <c r="Q14" s="18">
        <f>SUM(R14:V14)</f>
        <v>0</v>
      </c>
      <c r="R14" s="19">
        <f>IF('[1] פנסיוני א3'!AB15=0,0,('[1] פנסיוני א3'!AB15/'[1] פנסיוני א3'!$AA$16))</f>
        <v>0</v>
      </c>
      <c r="S14" s="19">
        <f>IF('[1] פנסיוני א3'!AC15=0,0,('[1] פנסיוני א3'!AC15/'[1] פנסיוני א3'!$AA$16))</f>
        <v>0</v>
      </c>
      <c r="T14" s="19">
        <f>IF('[1] פנסיוני א3'!AD15=0,0,('[1] פנסיוני א3'!AD15/'[1] פנסיוני א3'!$AA$16))</f>
        <v>0</v>
      </c>
      <c r="U14" s="19">
        <f>IF('[1] פנסיוני א3'!AE15=0,0,('[1] פנסיוני א3'!AE15/'[1] פנסיוני א3'!$AA$16))</f>
        <v>0</v>
      </c>
      <c r="V14" s="21">
        <f>IF('[1] פנסיוני א3'!AF15=0,0,('[1] פנסיוני א3'!AF15/'[1] פנסיוני א3'!$AA$16))</f>
        <v>0</v>
      </c>
    </row>
    <row r="15" spans="1:22" x14ac:dyDescent="0.2">
      <c r="A15" s="17">
        <v>7</v>
      </c>
      <c r="B15" s="22" t="s">
        <v>34</v>
      </c>
      <c r="C15" s="23"/>
      <c r="D15" s="23"/>
      <c r="E15" s="18">
        <f t="shared" ref="E15:V15" si="0">SUM(E11:E14)</f>
        <v>1</v>
      </c>
      <c r="F15" s="24">
        <f t="shared" si="0"/>
        <v>0.25</v>
      </c>
      <c r="G15" s="24">
        <f t="shared" si="0"/>
        <v>0.75</v>
      </c>
      <c r="H15" s="24">
        <f t="shared" si="0"/>
        <v>0</v>
      </c>
      <c r="I15" s="24">
        <f t="shared" si="0"/>
        <v>0</v>
      </c>
      <c r="J15" s="24">
        <f t="shared" si="0"/>
        <v>0</v>
      </c>
      <c r="K15" s="18">
        <f t="shared" si="0"/>
        <v>0</v>
      </c>
      <c r="L15" s="24">
        <f t="shared" si="0"/>
        <v>0</v>
      </c>
      <c r="M15" s="24">
        <f t="shared" si="0"/>
        <v>0</v>
      </c>
      <c r="N15" s="24">
        <f t="shared" si="0"/>
        <v>0</v>
      </c>
      <c r="O15" s="24">
        <f t="shared" si="0"/>
        <v>0</v>
      </c>
      <c r="P15" s="24">
        <f t="shared" si="0"/>
        <v>0</v>
      </c>
      <c r="Q15" s="18">
        <f t="shared" si="0"/>
        <v>1</v>
      </c>
      <c r="R15" s="24">
        <f t="shared" si="0"/>
        <v>1</v>
      </c>
      <c r="S15" s="24">
        <f t="shared" si="0"/>
        <v>0</v>
      </c>
      <c r="T15" s="24">
        <f t="shared" si="0"/>
        <v>0</v>
      </c>
      <c r="U15" s="24">
        <f t="shared" si="0"/>
        <v>0</v>
      </c>
      <c r="V15" s="25">
        <f t="shared" si="0"/>
        <v>0</v>
      </c>
    </row>
    <row r="16" spans="1:22" x14ac:dyDescent="0.2">
      <c r="A16" s="26" t="s">
        <v>35</v>
      </c>
      <c r="B16" s="101" t="s">
        <v>36</v>
      </c>
      <c r="C16" s="102"/>
      <c r="D16" s="102"/>
      <c r="E16" s="27"/>
      <c r="F16" s="28"/>
      <c r="G16" s="29"/>
      <c r="H16" s="29"/>
      <c r="I16" s="29"/>
      <c r="J16" s="30"/>
      <c r="K16" s="27"/>
      <c r="L16" s="28"/>
      <c r="M16" s="29"/>
      <c r="N16" s="29"/>
      <c r="O16" s="29"/>
      <c r="P16" s="30"/>
      <c r="Q16" s="27"/>
      <c r="R16" s="28"/>
      <c r="S16" s="29"/>
      <c r="T16" s="29"/>
      <c r="U16" s="29"/>
      <c r="V16" s="30"/>
    </row>
    <row r="17" spans="1:22" x14ac:dyDescent="0.2">
      <c r="A17" s="17">
        <v>1</v>
      </c>
      <c r="B17" s="81" t="s">
        <v>30</v>
      </c>
      <c r="C17" s="82"/>
      <c r="D17" s="83"/>
      <c r="E17" s="18">
        <f>SUM(F17:J17)</f>
        <v>0</v>
      </c>
      <c r="F17" s="19">
        <f>IF('[1] פנסיוני א3'!D19+'[1] פנסיוני א3'!J19=0,0,('[1] פנסיוני א3'!D19+'[1] פנסיוני א3'!J19)/('[1] פנסיוני א3'!$C$21+'[1] פנסיוני א3'!$I$21))</f>
        <v>0</v>
      </c>
      <c r="G17" s="19">
        <f>IF('[1] פנסיוני א3'!E19+'[1] פנסיוני א3'!K19=0,0,('[1] פנסיוני א3'!E19+'[1] פנסיוני א3'!K19)/('[1] פנסיוני א3'!$C$21+'[1] פנסיוני א3'!$I$21))</f>
        <v>0</v>
      </c>
      <c r="H17" s="19">
        <f>IF('[1] פנסיוני א3'!F19+'[1] פנסיוני א3'!L19=0,0,('[1] פנסיוני א3'!F19+'[1] פנסיוני א3'!L19)/('[1] פנסיוני א3'!$C$21+'[1] פנסיוני א3'!$I$21))</f>
        <v>0</v>
      </c>
      <c r="I17" s="19">
        <f>IF('[1] פנסיוני א3'!G19+'[1] פנסיוני א3'!M19=0,0,('[1] פנסיוני א3'!G19+'[1] פנסיוני א3'!M19)/('[1] פנסיוני א3'!$C$21+'[1] פנסיוני א3'!$I$21))</f>
        <v>0</v>
      </c>
      <c r="J17" s="19">
        <f>IF('[1] פנסיוני א3'!H19+'[1] פנסיוני א3'!N19=0,0,('[1] פנסיוני א3'!H19+'[1] פנסיוני א3'!N19)/('[1] פנסיוני א3'!$C$21+'[1] פנסיוני א3'!$I$21))</f>
        <v>0</v>
      </c>
      <c r="K17" s="18">
        <f>SUM(L17:P17)</f>
        <v>0</v>
      </c>
      <c r="L17" s="19">
        <f>IF('[1] פנסיוני א3'!P19+'[1] פנסיוני א3'!V19=0,0,('[1] פנסיוני א3'!P19+'[1] פנסיוני א3'!V19)/('[1] פנסיוני א3'!$O$21+'[1] פנסיוני א3'!$U$21))</f>
        <v>0</v>
      </c>
      <c r="M17" s="19">
        <f>IF('[1] פנסיוני א3'!Q19+'[1] פנסיוני א3'!W19=0,0,('[1] פנסיוני א3'!Q19+'[1] פנסיוני א3'!W19)/('[1] פנסיוני א3'!$O$21+'[1] פנסיוני א3'!$U$21))</f>
        <v>0</v>
      </c>
      <c r="N17" s="19">
        <f>IF('[1] פנסיוני א3'!R19+'[1] פנסיוני א3'!X19=0,0,('[1] פנסיוני א3'!R19+'[1] פנסיוני א3'!X19)/('[1] פנסיוני א3'!$O$21+'[1] פנסיוני א3'!$U$21))</f>
        <v>0</v>
      </c>
      <c r="O17" s="19">
        <f>IF('[1] פנסיוני א3'!S19+'[1] פנסיוני א3'!Y19=0,0,('[1] פנסיוני א3'!S19+'[1] פנסיוני א3'!Y19)/('[1] פנסיוני א3'!$O$21+'[1] פנסיוני א3'!$U$21))</f>
        <v>0</v>
      </c>
      <c r="P17" s="20">
        <f>IF('[1] פנסיוני א3'!T19+'[1] פנסיוני א3'!Z19=0,0,('[1] פנסיוני א3'!T19+'[1] פנסיוני א3'!Z19)/('[1] פנסיוני א3'!$O$21+'[1] פנסיוני א3'!$U$21))</f>
        <v>0</v>
      </c>
      <c r="Q17" s="18">
        <f>SUM(R17:V17)</f>
        <v>0</v>
      </c>
      <c r="R17" s="19">
        <f>IF('[1] פנסיוני א3'!AB19=0,0,('[1] פנסיוני א3'!AB19/'[1] פנסיוני א3'!$AA$21))</f>
        <v>0</v>
      </c>
      <c r="S17" s="19">
        <f>IF('[1] פנסיוני א3'!AC19=0,0,('[1] פנסיוני א3'!AC19/'[1] פנסיוני א3'!$AA$21))</f>
        <v>0</v>
      </c>
      <c r="T17" s="19">
        <f>IF('[1] פנסיוני א3'!AD19=0,0,('[1] פנסיוני א3'!AD19/'[1] פנסיוני א3'!$AA$21))</f>
        <v>0</v>
      </c>
      <c r="U17" s="19">
        <f>IF('[1] פנסיוני א3'!AE19=0,0,('[1] פנסיוני א3'!AE19/'[1] פנסיוני א3'!$AA$21))</f>
        <v>0</v>
      </c>
      <c r="V17" s="21">
        <f>IF('[1] פנסיוני א3'!AF19=0,0,('[1] פנסיוני א3'!AF19/'[1] פנסיוני א3'!$AA$21))</f>
        <v>0</v>
      </c>
    </row>
    <row r="18" spans="1:22" x14ac:dyDescent="0.2">
      <c r="A18" s="17">
        <v>2</v>
      </c>
      <c r="B18" s="81" t="s">
        <v>31</v>
      </c>
      <c r="C18" s="82"/>
      <c r="D18" s="83"/>
      <c r="E18" s="18">
        <f>SUM(F18:J18)</f>
        <v>0</v>
      </c>
      <c r="F18" s="19">
        <f>IF('[1] פנסיוני א3'!D20+'[1] פנסיוני א3'!J20=0,0,('[1] פנסיוני א3'!D20+'[1] פנסיוני א3'!J20)/('[1] פנסיוני א3'!$C$21+'[1] פנסיוני א3'!$I$21))</f>
        <v>0</v>
      </c>
      <c r="G18" s="19">
        <f>IF('[1] פנסיוני א3'!E20+'[1] פנסיוני א3'!K20=0,0,('[1] פנסיוני א3'!E20+'[1] פנסיוני א3'!K20)/('[1] פנסיוני א3'!$C$21+'[1] פנסיוני א3'!$I$21))</f>
        <v>0</v>
      </c>
      <c r="H18" s="19">
        <f>IF('[1] פנסיוני א3'!F20+'[1] פנסיוני א3'!L20=0,0,('[1] פנסיוני א3'!F20+'[1] פנסיוני א3'!L20)/('[1] פנסיוני א3'!$C$21+'[1] פנסיוני א3'!$I$21))</f>
        <v>0</v>
      </c>
      <c r="I18" s="19">
        <f>IF('[1] פנסיוני א3'!G20+'[1] פנסיוני א3'!M20=0,0,('[1] פנסיוני א3'!G20+'[1] פנסיוני א3'!M20)/('[1] פנסיוני א3'!$C$21+'[1] פנסיוני א3'!$I$21))</f>
        <v>0</v>
      </c>
      <c r="J18" s="19">
        <f>IF('[1] פנסיוני א3'!H20+'[1] פנסיוני א3'!N20=0,0,('[1] פנסיוני א3'!H20+'[1] פנסיוני א3'!N20)/('[1] פנסיוני א3'!$C$21+'[1] פנסיוני א3'!$I$21))</f>
        <v>0</v>
      </c>
      <c r="K18" s="18">
        <f>SUM(L18:P18)</f>
        <v>0</v>
      </c>
      <c r="L18" s="19">
        <f>IF('[1] פנסיוני א3'!P20+'[1] פנסיוני א3'!V20=0,0,('[1] פנסיוני א3'!P20+'[1] פנסיוני א3'!V20)/('[1] פנסיוני א3'!$O$21+'[1] פנסיוני א3'!$U$21))</f>
        <v>0</v>
      </c>
      <c r="M18" s="19">
        <f>IF('[1] פנסיוני א3'!Q20+'[1] פנסיוני א3'!W20=0,0,('[1] פנסיוני א3'!Q20+'[1] פנסיוני א3'!W20)/('[1] פנסיוני א3'!$O$21+'[1] פנסיוני א3'!$U$21))</f>
        <v>0</v>
      </c>
      <c r="N18" s="19">
        <f>IF('[1] פנסיוני א3'!R20+'[1] פנסיוני א3'!X20=0,0,('[1] פנסיוני א3'!R20+'[1] פנסיוני א3'!X20)/('[1] פנסיוני א3'!$O$21+'[1] פנסיוני א3'!$U$21))</f>
        <v>0</v>
      </c>
      <c r="O18" s="19">
        <f>IF('[1] פנסיוני א3'!S20+'[1] פנסיוני א3'!Y20=0,0,('[1] פנסיוני א3'!S20+'[1] פנסיוני א3'!Y20)/('[1] פנסיוני א3'!$O$21+'[1] פנסיוני א3'!$U$21))</f>
        <v>0</v>
      </c>
      <c r="P18" s="20">
        <f>IF('[1] פנסיוני א3'!T20+'[1] פנסיוני א3'!Z20=0,0,('[1] פנסיוני א3'!T20+'[1] פנסיוני א3'!Z20)/('[1] פנסיוני א3'!$O$21+'[1] פנסיוני א3'!$U$21))</f>
        <v>0</v>
      </c>
      <c r="Q18" s="18">
        <f>SUM(R18:V18)</f>
        <v>0</v>
      </c>
      <c r="R18" s="19">
        <f>IF('[1] פנסיוני א3'!AB20=0,0,('[1] פנסיוני א3'!AB20/'[1] פנסיוני א3'!$AA$21))</f>
        <v>0</v>
      </c>
      <c r="S18" s="19">
        <f>IF('[1] פנסיוני א3'!AC20=0,0,('[1] פנסיוני א3'!AC20/'[1] פנסיוני א3'!$AA$21))</f>
        <v>0</v>
      </c>
      <c r="T18" s="19">
        <f>IF('[1] פנסיוני א3'!AD20=0,0,('[1] פנסיוני א3'!AD20/'[1] פנסיוני א3'!$AA$21))</f>
        <v>0</v>
      </c>
      <c r="U18" s="19">
        <f>IF('[1] פנסיוני א3'!AE20=0,0,('[1] פנסיוני א3'!AE20/'[1] פנסיוני א3'!$AA$21))</f>
        <v>0</v>
      </c>
      <c r="V18" s="21">
        <f>IF('[1] פנסיוני א3'!AF20=0,0,('[1] פנסיוני א3'!AF20/'[1] פנסיוני א3'!$AA$21))</f>
        <v>0</v>
      </c>
    </row>
    <row r="19" spans="1:22" x14ac:dyDescent="0.2">
      <c r="A19" s="17">
        <v>3</v>
      </c>
      <c r="B19" s="84" t="s">
        <v>37</v>
      </c>
      <c r="C19" s="85"/>
      <c r="D19" s="85"/>
      <c r="E19" s="18">
        <f t="shared" ref="E19:V19" si="1">SUM(E17:E18)</f>
        <v>0</v>
      </c>
      <c r="F19" s="24">
        <f t="shared" si="1"/>
        <v>0</v>
      </c>
      <c r="G19" s="31">
        <f t="shared" si="1"/>
        <v>0</v>
      </c>
      <c r="H19" s="31">
        <f t="shared" si="1"/>
        <v>0</v>
      </c>
      <c r="I19" s="31">
        <f t="shared" si="1"/>
        <v>0</v>
      </c>
      <c r="J19" s="25">
        <f t="shared" si="1"/>
        <v>0</v>
      </c>
      <c r="K19" s="18">
        <f t="shared" si="1"/>
        <v>0</v>
      </c>
      <c r="L19" s="24">
        <f t="shared" si="1"/>
        <v>0</v>
      </c>
      <c r="M19" s="31">
        <f t="shared" si="1"/>
        <v>0</v>
      </c>
      <c r="N19" s="31">
        <f t="shared" si="1"/>
        <v>0</v>
      </c>
      <c r="O19" s="31">
        <f t="shared" si="1"/>
        <v>0</v>
      </c>
      <c r="P19" s="25">
        <f t="shared" si="1"/>
        <v>0</v>
      </c>
      <c r="Q19" s="18">
        <f t="shared" si="1"/>
        <v>0</v>
      </c>
      <c r="R19" s="24">
        <f t="shared" si="1"/>
        <v>0</v>
      </c>
      <c r="S19" s="31">
        <f t="shared" si="1"/>
        <v>0</v>
      </c>
      <c r="T19" s="31">
        <f t="shared" si="1"/>
        <v>0</v>
      </c>
      <c r="U19" s="31">
        <f t="shared" si="1"/>
        <v>0</v>
      </c>
      <c r="V19" s="25">
        <f t="shared" si="1"/>
        <v>0</v>
      </c>
    </row>
    <row r="20" spans="1:22" x14ac:dyDescent="0.2">
      <c r="A20" s="26" t="s">
        <v>38</v>
      </c>
      <c r="B20" s="92" t="s">
        <v>39</v>
      </c>
      <c r="C20" s="93"/>
      <c r="D20" s="94"/>
      <c r="E20" s="27"/>
      <c r="F20" s="28"/>
      <c r="G20" s="29"/>
      <c r="H20" s="29"/>
      <c r="I20" s="29"/>
      <c r="J20" s="30"/>
      <c r="K20" s="27"/>
      <c r="L20" s="28"/>
      <c r="M20" s="29"/>
      <c r="N20" s="29"/>
      <c r="O20" s="29"/>
      <c r="P20" s="30"/>
      <c r="Q20" s="27"/>
      <c r="R20" s="28"/>
      <c r="S20" s="29"/>
      <c r="T20" s="29"/>
      <c r="U20" s="29"/>
      <c r="V20" s="30"/>
    </row>
    <row r="21" spans="1:22" x14ac:dyDescent="0.2">
      <c r="A21" s="17">
        <v>1</v>
      </c>
      <c r="B21" s="81" t="s">
        <v>30</v>
      </c>
      <c r="C21" s="82"/>
      <c r="D21" s="83"/>
      <c r="E21" s="32">
        <f>SUM(F21:J21)</f>
        <v>0</v>
      </c>
      <c r="F21" s="33">
        <f>IF('[1] פנסיוני א3'!D23+'[1] פנסיוני א3'!J23=0,0,('[1] פנסיוני א3'!D23+'[1] פנסיוני א3'!J23)/('[1] פנסיוני א3'!$C$27+'[1] פנסיוני א3'!$I$27))</f>
        <v>0</v>
      </c>
      <c r="G21" s="33">
        <f>IF('[1] פנסיוני א3'!E23+'[1] פנסיוני א3'!K23=0,0,('[1] פנסיוני א3'!E23+'[1] פנסיוני א3'!K23)/('[1] פנסיוני א3'!$C$27+'[1] פנסיוני א3'!$I$27))</f>
        <v>0</v>
      </c>
      <c r="H21" s="33">
        <f>IF('[1] פנסיוני א3'!F23+'[1] פנסיוני א3'!L23=0,0,('[1] פנסיוני א3'!F23+'[1] פנסיוני א3'!L23)/('[1] פנסיוני א3'!$C$27+'[1] פנסיוני א3'!$I$27))</f>
        <v>0</v>
      </c>
      <c r="I21" s="33">
        <f>IF('[1] פנסיוני א3'!G23+'[1] פנסיוני א3'!M23=0,0,('[1] פנסיוני א3'!G23+'[1] פנסיוני א3'!M23)/('[1] פנסיוני א3'!$C$27+'[1] פנסיוני א3'!$I$27))</f>
        <v>0</v>
      </c>
      <c r="J21" s="34">
        <f>IF('[1] פנסיוני א3'!H23+'[1] פנסיוני א3'!N23=0,0,('[1] פנסיוני א3'!H23+'[1] פנסיוני א3'!N23)/('[1] פנסיוני א3'!$C$27+'[1] פנסיוני א3'!$I$27))</f>
        <v>0</v>
      </c>
      <c r="K21" s="32">
        <f>SUM(L21:P21)</f>
        <v>0</v>
      </c>
      <c r="L21" s="33">
        <f>IF('[1] פנסיוני א3'!P23+'[1] פנסיוני א3'!V23=0,0,('[1] פנסיוני א3'!P23+'[1] פנסיוני א3'!V23)/('[1] פנסיוני א3'!$O$27+'[1] פנסיוני א3'!$U$27))</f>
        <v>0</v>
      </c>
      <c r="M21" s="33">
        <f>IF('[1] פנסיוני א3'!Q23+'[1] פנסיוני א3'!W23=0,0,('[1] פנסיוני א3'!Q23+'[1] פנסיוני א3'!W23)/('[1] פנסיוני א3'!$O$27+'[1] פנסיוני א3'!$U$27))</f>
        <v>0</v>
      </c>
      <c r="N21" s="33">
        <f>IF('[1] פנסיוני א3'!R23+'[1] פנסיוני א3'!X23=0,0,('[1] פנסיוני א3'!R23+'[1] פנסיוני א3'!X23)/('[1] פנסיוני א3'!$O$27+'[1] פנסיוני א3'!$U$27))</f>
        <v>0</v>
      </c>
      <c r="O21" s="33">
        <f>IF('[1] פנסיוני א3'!S23+'[1] פנסיוני א3'!Y23=0,0,('[1] פנסיוני א3'!S23+'[1] פנסיוני א3'!Y23)/('[1] פנסיוני א3'!$O$27+'[1] פנסיוני א3'!$U$27))</f>
        <v>0</v>
      </c>
      <c r="P21" s="34">
        <f>IF('[1] פנסיוני א3'!T23+'[1] פנסיוני א3'!Z23=0,0,('[1] פנסיוני א3'!T23+'[1] פנסיוני א3'!Z23)/('[1] פנסיוני א3'!$O$27+'[1] פנסיוני א3'!$U$27))</f>
        <v>0</v>
      </c>
      <c r="Q21" s="32">
        <f>SUM(R21:V21)</f>
        <v>0</v>
      </c>
      <c r="R21" s="19">
        <f>IF('[1] פנסיוני א3'!AB23=0,0,('[1] פנסיוני א3'!AB23/'[1] פנסיוני א3'!$AA$27))</f>
        <v>0</v>
      </c>
      <c r="S21" s="19">
        <f>IF('[1] פנסיוני א3'!AC23=0,0,('[1] פנסיוני א3'!AC23/'[1] פנסיוני א3'!$AA$27))</f>
        <v>0</v>
      </c>
      <c r="T21" s="19">
        <f>IF('[1] פנסיוני א3'!AD23=0,0,('[1] פנסיוני א3'!AD23/'[1] פנסיוני א3'!$AA$27))</f>
        <v>0</v>
      </c>
      <c r="U21" s="19">
        <f>IF('[1] פנסיוני א3'!AE23=0,0,('[1] פנסיוני א3'!AE23/'[1] פנסיוני א3'!$AA$27))</f>
        <v>0</v>
      </c>
      <c r="V21" s="21">
        <f>IF('[1] פנסיוני א3'!AF23=0,0,('[1] פנסיוני א3'!AF23/'[1] פנסיוני א3'!$AA$27))</f>
        <v>0</v>
      </c>
    </row>
    <row r="22" spans="1:22" x14ac:dyDescent="0.2">
      <c r="A22" s="17">
        <v>2</v>
      </c>
      <c r="B22" s="81" t="s">
        <v>31</v>
      </c>
      <c r="C22" s="82"/>
      <c r="D22" s="83"/>
      <c r="E22" s="32">
        <f>SUM(F22:J22)</f>
        <v>0</v>
      </c>
      <c r="F22" s="33">
        <f>IF('[1] פנסיוני א3'!D24+'[1] פנסיוני א3'!J24=0,0,('[1] פנסיוני א3'!D24+'[1] פנסיוני א3'!J24)/('[1] פנסיוני א3'!$C$27+'[1] פנסיוני א3'!$I$27))</f>
        <v>0</v>
      </c>
      <c r="G22" s="33">
        <f>IF('[1] פנסיוני א3'!E24+'[1] פנסיוני א3'!K24=0,0,('[1] פנסיוני א3'!E24+'[1] פנסיוני א3'!K24)/('[1] פנסיוני א3'!$C$27+'[1] פנסיוני א3'!$I$27))</f>
        <v>0</v>
      </c>
      <c r="H22" s="33">
        <f>IF('[1] פנסיוני א3'!F24+'[1] פנסיוני א3'!L24=0,0,('[1] פנסיוני א3'!F24+'[1] פנסיוני א3'!L24)/('[1] פנסיוני א3'!$C$27+'[1] פנסיוני א3'!$I$27))</f>
        <v>0</v>
      </c>
      <c r="I22" s="33">
        <f>IF('[1] פנסיוני א3'!G24+'[1] פנסיוני א3'!M24=0,0,('[1] פנסיוני א3'!G24+'[1] פנסיוני א3'!M24)/('[1] פנסיוני א3'!$C$27+'[1] פנסיוני א3'!$I$27))</f>
        <v>0</v>
      </c>
      <c r="J22" s="34">
        <f>IF('[1] פנסיוני א3'!H24+'[1] פנסיוני א3'!N24=0,0,('[1] פנסיוני א3'!H24+'[1] פנסיוני א3'!N24)/('[1] פנסיוני א3'!$C$27+'[1] פנסיוני א3'!$I$27))</f>
        <v>0</v>
      </c>
      <c r="K22" s="32">
        <f>SUM(L22:P22)</f>
        <v>0</v>
      </c>
      <c r="L22" s="33">
        <f>IF('[1] פנסיוני א3'!P24+'[1] פנסיוני א3'!V24=0,0,('[1] פנסיוני א3'!P24+'[1] פנסיוני א3'!V24)/('[1] פנסיוני א3'!$O$27+'[1] פנסיוני א3'!$U$27))</f>
        <v>0</v>
      </c>
      <c r="M22" s="33">
        <f>IF('[1] פנסיוני א3'!Q24+'[1] פנסיוני א3'!W24=0,0,('[1] פנסיוני א3'!Q24+'[1] פנסיוני א3'!W24)/('[1] פנסיוני א3'!$O$27+'[1] פנסיוני א3'!$U$27))</f>
        <v>0</v>
      </c>
      <c r="N22" s="33">
        <f>IF('[1] פנסיוני א3'!R24+'[1] פנסיוני א3'!X24=0,0,('[1] פנסיוני א3'!R24+'[1] פנסיוני א3'!X24)/('[1] פנסיוני א3'!$O$27+'[1] פנסיוני א3'!$U$27))</f>
        <v>0</v>
      </c>
      <c r="O22" s="33">
        <f>IF('[1] פנסיוני א3'!S24+'[1] פנסיוני א3'!Y24=0,0,('[1] פנסיוני א3'!S24+'[1] פנסיוני א3'!Y24)/('[1] פנסיוני א3'!$O$27+'[1] פנסיוני א3'!$U$27))</f>
        <v>0</v>
      </c>
      <c r="P22" s="34">
        <f>IF('[1] פנסיוני א3'!T24+'[1] פנסיוני א3'!Z24=0,0,('[1] פנסיוני א3'!T24+'[1] פנסיוני א3'!Z24)/('[1] פנסיוני א3'!$O$27+'[1] פנסיוני א3'!$U$27))</f>
        <v>0</v>
      </c>
      <c r="Q22" s="32">
        <f>SUM(R22:V22)</f>
        <v>0</v>
      </c>
      <c r="R22" s="19">
        <f>IF('[1] פנסיוני א3'!AB24=0,0,('[1] פנסיוני א3'!AB24/'[1] פנסיוני א3'!$AA$27))</f>
        <v>0</v>
      </c>
      <c r="S22" s="19">
        <f>IF('[1] פנסיוני א3'!AC24=0,0,('[1] פנסיוני א3'!AC24/'[1] פנסיוני א3'!$AA$27))</f>
        <v>0</v>
      </c>
      <c r="T22" s="19">
        <f>IF('[1] פנסיוני א3'!AD24=0,0,('[1] פנסיוני א3'!AD24/'[1] פנסיוני א3'!$AA$27))</f>
        <v>0</v>
      </c>
      <c r="U22" s="19">
        <f>IF('[1] פנסיוני א3'!AE24=0,0,('[1] פנסיוני א3'!AE24/'[1] פנסיוני א3'!$AA$27))</f>
        <v>0</v>
      </c>
      <c r="V22" s="21">
        <f>IF('[1] פנסיוני א3'!AF24=0,0,('[1] פנסיוני א3'!AF24/'[1] פנסיוני א3'!$AA$27))</f>
        <v>0</v>
      </c>
    </row>
    <row r="23" spans="1:22" x14ac:dyDescent="0.2">
      <c r="A23" s="17">
        <v>3</v>
      </c>
      <c r="B23" s="81" t="s">
        <v>40</v>
      </c>
      <c r="C23" s="82"/>
      <c r="D23" s="83"/>
      <c r="E23" s="32">
        <f>SUM(F23:J23)</f>
        <v>0</v>
      </c>
      <c r="F23" s="33">
        <f>IF('[1] פנסיוני א3'!D25+'[1] פנסיוני א3'!J25=0,0,('[1] פנסיוני א3'!D25+'[1] פנסיוני א3'!J25)/('[1] פנסיוני א3'!$C$27+'[1] פנסיוני א3'!$I$27))</f>
        <v>0</v>
      </c>
      <c r="G23" s="33">
        <f>IF('[1] פנסיוני א3'!E25+'[1] פנסיוני א3'!K25=0,0,('[1] פנסיוני א3'!E25+'[1] פנסיוני א3'!K25)/('[1] פנסיוני א3'!$C$27+'[1] פנסיוני א3'!$I$27))</f>
        <v>0</v>
      </c>
      <c r="H23" s="33">
        <f>IF('[1] פנסיוני א3'!F25+'[1] פנסיוני א3'!L25=0,0,('[1] פנסיוני א3'!F25+'[1] פנסיוני א3'!L25)/('[1] פנסיוני א3'!$C$27+'[1] פנסיוני א3'!$I$27))</f>
        <v>0</v>
      </c>
      <c r="I23" s="33">
        <f>IF('[1] פנסיוני א3'!G25+'[1] פנסיוני א3'!M25=0,0,('[1] פנסיוני א3'!G25+'[1] פנסיוני א3'!M25)/('[1] פנסיוני א3'!$C$27+'[1] פנסיוני א3'!$I$27))</f>
        <v>0</v>
      </c>
      <c r="J23" s="34">
        <f>IF('[1] פנסיוני א3'!H25+'[1] פנסיוני א3'!N25=0,0,('[1] פנסיוני א3'!H25+'[1] פנסיוני א3'!N25)/('[1] פנסיוני א3'!$C$27+'[1] פנסיוני א3'!$I$27))</f>
        <v>0</v>
      </c>
      <c r="K23" s="32">
        <f>SUM(L23:P23)</f>
        <v>0</v>
      </c>
      <c r="L23" s="33">
        <f>IF('[1] פנסיוני א3'!P25+'[1] פנסיוני א3'!V25=0,0,('[1] פנסיוני א3'!P25+'[1] פנסיוני א3'!V25)/('[1] פנסיוני א3'!$O$27+'[1] פנסיוני א3'!$U$27))</f>
        <v>0</v>
      </c>
      <c r="M23" s="33">
        <f>IF('[1] פנסיוני א3'!Q25+'[1] פנסיוני א3'!W25=0,0,('[1] פנסיוני א3'!Q25+'[1] פנסיוני א3'!W25)/('[1] פנסיוני א3'!$O$27+'[1] פנסיוני א3'!$U$27))</f>
        <v>0</v>
      </c>
      <c r="N23" s="33">
        <f>IF('[1] פנסיוני א3'!R25+'[1] פנסיוני א3'!X25=0,0,('[1] פנסיוני א3'!R25+'[1] פנסיוני א3'!X25)/('[1] פנסיוני א3'!$O$27+'[1] פנסיוני א3'!$U$27))</f>
        <v>0</v>
      </c>
      <c r="O23" s="33">
        <f>IF('[1] פנסיוני א3'!S25+'[1] פנסיוני א3'!Y25=0,0,('[1] פנסיוני א3'!S25+'[1] פנסיוני א3'!Y25)/('[1] פנסיוני א3'!$O$27+'[1] פנסיוני א3'!$U$27))</f>
        <v>0</v>
      </c>
      <c r="P23" s="34">
        <f>IF('[1] פנסיוני א3'!T25+'[1] פנסיוני א3'!Z25=0,0,('[1] פנסיוני א3'!T25+'[1] פנסיוני א3'!Z25)/('[1] פנסיוני א3'!$O$27+'[1] פנסיוני א3'!$U$27))</f>
        <v>0</v>
      </c>
      <c r="Q23" s="32">
        <f>SUM(R23:V23)</f>
        <v>0</v>
      </c>
      <c r="R23" s="19">
        <f>IF('[1] פנסיוני א3'!AB25=0,0,('[1] פנסיוני א3'!AB25/'[1] פנסיוני א3'!$AA$27))</f>
        <v>0</v>
      </c>
      <c r="S23" s="19">
        <f>IF('[1] פנסיוני א3'!AC25=0,0,('[1] פנסיוני א3'!AC25/'[1] פנסיוני א3'!$AA$27))</f>
        <v>0</v>
      </c>
      <c r="T23" s="19">
        <f>IF('[1] פנסיוני א3'!AD25=0,0,('[1] פנסיוני א3'!AD25/'[1] פנסיוני א3'!$AA$27))</f>
        <v>0</v>
      </c>
      <c r="U23" s="19">
        <f>IF('[1] פנסיוני א3'!AE25=0,0,('[1] פנסיוני א3'!AE25/'[1] פנסיוני א3'!$AA$27))</f>
        <v>0</v>
      </c>
      <c r="V23" s="21">
        <f>IF('[1] פנסיוני א3'!AF25=0,0,('[1] פנסיוני א3'!AF25/'[1] פנסיוני א3'!$AA$27))</f>
        <v>0</v>
      </c>
    </row>
    <row r="24" spans="1:22" x14ac:dyDescent="0.2">
      <c r="A24" s="17">
        <v>4</v>
      </c>
      <c r="B24" s="84" t="s">
        <v>41</v>
      </c>
      <c r="C24" s="85"/>
      <c r="D24" s="86"/>
      <c r="E24" s="35">
        <f>SUM(F24:J24)</f>
        <v>0</v>
      </c>
      <c r="F24" s="33">
        <f>IF('[1] פנסיוני א3'!D26+'[1] פנסיוני א3'!J26=0,0,('[1] פנסיוני א3'!D26+'[1] פנסיוני א3'!J26)/('[1] פנסיוני א3'!$C$27+'[1] פנסיוני א3'!$I$27))</f>
        <v>0</v>
      </c>
      <c r="G24" s="33">
        <f>IF('[1] פנסיוני א3'!E26+'[1] פנסיוני א3'!K26=0,0,('[1] פנסיוני א3'!E26+'[1] פנסיוני א3'!K26)/('[1] פנסיוני א3'!$C$27+'[1] פנסיוני א3'!$I$27))</f>
        <v>0</v>
      </c>
      <c r="H24" s="33">
        <f>IF('[1] פנסיוני א3'!F26+'[1] פנסיוני א3'!L26=0,0,('[1] פנסיוני א3'!F26+'[1] פנסיוני א3'!L26)/('[1] פנסיוני א3'!$C$27+'[1] פנסיוני א3'!$I$27))</f>
        <v>0</v>
      </c>
      <c r="I24" s="33">
        <f>IF('[1] פנסיוני א3'!G26+'[1] פנסיוני א3'!M26=0,0,('[1] פנסיוני א3'!G26+'[1] פנסיוני א3'!M26)/('[1] פנסיוני א3'!$C$27+'[1] פנסיוני א3'!$I$27))</f>
        <v>0</v>
      </c>
      <c r="J24" s="34">
        <f>IF('[1] פנסיוני א3'!H26+'[1] פנסיוני א3'!N26=0,0,('[1] פנסיוני א3'!H26+'[1] פנסיוני א3'!N26)/('[1] פנסיוני א3'!$C$27+'[1] פנסיוני א3'!$I$27))</f>
        <v>0</v>
      </c>
      <c r="K24" s="35">
        <f>SUM(L24:P24)</f>
        <v>0</v>
      </c>
      <c r="L24" s="33">
        <f>IF('[1] פנסיוני א3'!P26+'[1] פנסיוני א3'!V26=0,0,('[1] פנסיוני א3'!P26+'[1] פנסיוני א3'!V26)/('[1] פנסיוני א3'!$O$27+'[1] פנסיוני א3'!$U$27))</f>
        <v>0</v>
      </c>
      <c r="M24" s="33">
        <f>IF('[1] פנסיוני א3'!Q26+'[1] פנסיוני א3'!W26=0,0,('[1] פנסיוני א3'!Q26+'[1] פנסיוני א3'!W26)/('[1] פנסיוני א3'!$O$27+'[1] פנסיוני א3'!$U$27))</f>
        <v>0</v>
      </c>
      <c r="N24" s="33">
        <f>IF('[1] פנסיוני א3'!R26+'[1] פנסיוני א3'!X26=0,0,('[1] פנסיוני א3'!R26+'[1] פנסיוני א3'!X26)/('[1] פנסיוני א3'!$O$27+'[1] פנסיוני א3'!$U$27))</f>
        <v>0</v>
      </c>
      <c r="O24" s="33">
        <f>IF('[1] פנסיוני א3'!S26+'[1] פנסיוני א3'!Y26=0,0,('[1] פנסיוני א3'!S26+'[1] פנסיוני א3'!Y26)/('[1] פנסיוני א3'!$O$27+'[1] פנסיוני א3'!$U$27))</f>
        <v>0</v>
      </c>
      <c r="P24" s="34">
        <f>IF('[1] פנסיוני א3'!T26+'[1] פנסיוני א3'!Z26=0,0,('[1] פנסיוני א3'!T26+'[1] פנסיוני א3'!Z26)/('[1] פנסיוני א3'!$O$27+'[1] פנסיוני א3'!$U$27))</f>
        <v>0</v>
      </c>
      <c r="Q24" s="35">
        <f>SUM(R24:V24)</f>
        <v>0</v>
      </c>
      <c r="R24" s="19">
        <f>IF('[1] פנסיוני א3'!AB26=0,0,('[1] פנסיוני א3'!AB26/'[1] פנסיוני א3'!$AA$27))</f>
        <v>0</v>
      </c>
      <c r="S24" s="19">
        <f>IF('[1] פנסיוני א3'!AC26=0,0,('[1] פנסיוני א3'!AC26/'[1] פנסיוני א3'!$AA$27))</f>
        <v>0</v>
      </c>
      <c r="T24" s="19">
        <f>IF('[1] פנסיוני א3'!AD26=0,0,('[1] פנסיוני א3'!AD26/'[1] פנסיוני א3'!$AA$27))</f>
        <v>0</v>
      </c>
      <c r="U24" s="19">
        <f>IF('[1] פנסיוני א3'!AE26=0,0,('[1] פנסיוני א3'!AE26/'[1] פנסיוני א3'!$AA$27))</f>
        <v>0</v>
      </c>
      <c r="V24" s="21">
        <f>IF('[1] פנסיוני א3'!AF26=0,0,('[1] פנסיוני א3'!AF26/'[1] פנסיוני א3'!$AA$27))</f>
        <v>0</v>
      </c>
    </row>
    <row r="25" spans="1:22" ht="13.5" thickBot="1" x14ac:dyDescent="0.25">
      <c r="A25" s="36">
        <v>5</v>
      </c>
      <c r="B25" s="87" t="s">
        <v>42</v>
      </c>
      <c r="C25" s="88"/>
      <c r="D25" s="89"/>
      <c r="E25" s="37">
        <f t="shared" ref="E25:V25" si="2">SUM(E21:E24)</f>
        <v>0</v>
      </c>
      <c r="F25" s="38">
        <f t="shared" si="2"/>
        <v>0</v>
      </c>
      <c r="G25" s="39">
        <f t="shared" si="2"/>
        <v>0</v>
      </c>
      <c r="H25" s="39">
        <f t="shared" si="2"/>
        <v>0</v>
      </c>
      <c r="I25" s="39">
        <f t="shared" si="2"/>
        <v>0</v>
      </c>
      <c r="J25" s="40">
        <f t="shared" si="2"/>
        <v>0</v>
      </c>
      <c r="K25" s="37">
        <f t="shared" si="2"/>
        <v>0</v>
      </c>
      <c r="L25" s="38">
        <f t="shared" si="2"/>
        <v>0</v>
      </c>
      <c r="M25" s="39">
        <f t="shared" si="2"/>
        <v>0</v>
      </c>
      <c r="N25" s="39">
        <f t="shared" si="2"/>
        <v>0</v>
      </c>
      <c r="O25" s="39">
        <f t="shared" si="2"/>
        <v>0</v>
      </c>
      <c r="P25" s="40">
        <f t="shared" si="2"/>
        <v>0</v>
      </c>
      <c r="Q25" s="37">
        <f t="shared" si="2"/>
        <v>0</v>
      </c>
      <c r="R25" s="38">
        <f t="shared" si="2"/>
        <v>0</v>
      </c>
      <c r="S25" s="39">
        <f t="shared" si="2"/>
        <v>0</v>
      </c>
      <c r="T25" s="39">
        <f t="shared" si="2"/>
        <v>0</v>
      </c>
      <c r="U25" s="39">
        <f t="shared" si="2"/>
        <v>0</v>
      </c>
      <c r="V25" s="40">
        <f t="shared" si="2"/>
        <v>0</v>
      </c>
    </row>
    <row r="26" spans="1:22" x14ac:dyDescent="0.2">
      <c r="A26" s="48"/>
      <c r="B26" s="90"/>
      <c r="C26" s="90"/>
      <c r="D26" s="90"/>
    </row>
    <row r="27" spans="1:22" x14ac:dyDescent="0.2">
      <c r="A27" s="49"/>
      <c r="B27" s="91"/>
      <c r="C27" s="91"/>
      <c r="D27" s="91"/>
    </row>
    <row r="28" spans="1:22" x14ac:dyDescent="0.2">
      <c r="A28" s="48"/>
      <c r="B28" s="78"/>
      <c r="C28" s="78"/>
      <c r="D28" s="78"/>
    </row>
    <row r="29" spans="1:22" x14ac:dyDescent="0.2">
      <c r="A29" s="50"/>
      <c r="B29" s="79"/>
      <c r="C29" s="80"/>
      <c r="D29" s="80"/>
    </row>
    <row r="30" spans="1:22" x14ac:dyDescent="0.2">
      <c r="A30" s="50"/>
      <c r="B30" s="79"/>
      <c r="C30" s="79"/>
      <c r="D30" s="79"/>
    </row>
    <row r="31" spans="1:22" x14ac:dyDescent="0.2">
      <c r="A31" s="50"/>
      <c r="B31" s="79"/>
      <c r="C31" s="79"/>
      <c r="D31" s="79"/>
    </row>
    <row r="32" spans="1:22" x14ac:dyDescent="0.2">
      <c r="A32" s="51"/>
      <c r="B32" s="78"/>
      <c r="C32" s="78"/>
      <c r="D32" s="78"/>
    </row>
    <row r="33" spans="1:4" x14ac:dyDescent="0.2">
      <c r="A33" s="50"/>
      <c r="B33" s="78"/>
      <c r="C33" s="78"/>
      <c r="D33" s="78"/>
    </row>
    <row r="34" spans="1:4" x14ac:dyDescent="0.2">
      <c r="A34" s="50"/>
      <c r="B34" s="78"/>
      <c r="C34" s="78"/>
      <c r="D34" s="78"/>
    </row>
    <row r="35" spans="1:4" x14ac:dyDescent="0.2">
      <c r="A35" s="51"/>
      <c r="B35" s="78"/>
      <c r="C35" s="78"/>
      <c r="D35" s="78"/>
    </row>
    <row r="36" spans="1:4" x14ac:dyDescent="0.2">
      <c r="A36" s="50"/>
      <c r="B36" s="78"/>
      <c r="C36" s="78"/>
      <c r="D36" s="78"/>
    </row>
    <row r="37" spans="1:4" x14ac:dyDescent="0.2">
      <c r="A37" s="50"/>
      <c r="B37" s="78"/>
      <c r="C37" s="78"/>
      <c r="D37" s="78"/>
    </row>
    <row r="38" spans="1:4" x14ac:dyDescent="0.2">
      <c r="A38" s="50"/>
      <c r="B38" s="78"/>
      <c r="C38" s="78"/>
      <c r="D38" s="78"/>
    </row>
    <row r="39" spans="1:4" x14ac:dyDescent="0.2">
      <c r="A39" s="50"/>
    </row>
  </sheetData>
  <mergeCells count="30">
    <mergeCell ref="B17:D17"/>
    <mergeCell ref="E7:J7"/>
    <mergeCell ref="K7:P7"/>
    <mergeCell ref="Q7:V7"/>
    <mergeCell ref="B7:D9"/>
    <mergeCell ref="B10:D10"/>
    <mergeCell ref="B11:D11"/>
    <mergeCell ref="B12:D12"/>
    <mergeCell ref="B16:D16"/>
    <mergeCell ref="B28:D28"/>
    <mergeCell ref="B18:D18"/>
    <mergeCell ref="B19:D19"/>
    <mergeCell ref="B20:D20"/>
    <mergeCell ref="B21:D21"/>
    <mergeCell ref="B22:D22"/>
    <mergeCell ref="B23:D23"/>
    <mergeCell ref="B24:D24"/>
    <mergeCell ref="B25:D25"/>
    <mergeCell ref="B26:D26"/>
    <mergeCell ref="B27:D27"/>
    <mergeCell ref="B35:D35"/>
    <mergeCell ref="B36:D36"/>
    <mergeCell ref="B37:D37"/>
    <mergeCell ref="B38:D38"/>
    <mergeCell ref="B29:D29"/>
    <mergeCell ref="B30:D30"/>
    <mergeCell ref="B31:D31"/>
    <mergeCell ref="B32:D32"/>
    <mergeCell ref="B33:D33"/>
    <mergeCell ref="B34:D34"/>
  </mergeCells>
  <hyperlinks>
    <hyperlink ref="B4" location="הוראות!A1" display="חזרה"/>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D17"/>
  <sheetViews>
    <sheetView rightToLeft="1" tabSelected="1" workbookViewId="0">
      <selection activeCell="B21" sqref="B21"/>
    </sheetView>
  </sheetViews>
  <sheetFormatPr defaultColWidth="8" defaultRowHeight="12.75" x14ac:dyDescent="0.2"/>
  <cols>
    <col min="1" max="1" width="2.125" style="53" customWidth="1"/>
    <col min="2" max="2" width="18.375" style="53" customWidth="1"/>
    <col min="3" max="8" width="5.5" style="53" customWidth="1"/>
    <col min="9" max="9" width="6.5" style="53" customWidth="1"/>
    <col min="10" max="10" width="6.125" style="53" customWidth="1"/>
    <col min="11" max="15" width="5.125" style="53" customWidth="1"/>
    <col min="16" max="16" width="6.875" style="53" customWidth="1"/>
    <col min="17" max="30" width="8" style="77"/>
    <col min="31" max="16384" width="8" style="53"/>
  </cols>
  <sheetData>
    <row r="1" spans="2:16" s="53" customFormat="1" ht="18.75" x14ac:dyDescent="0.3">
      <c r="B1" s="42" t="str">
        <f>[1]הוראות!B31</f>
        <v>נספח ב4 - מדדי בקשות למשיכת כספים או לקבלת קצבת זקנה (פנסיה)</v>
      </c>
      <c r="C1" s="52"/>
      <c r="D1" s="52"/>
      <c r="E1" s="52"/>
      <c r="F1" s="52"/>
      <c r="G1" s="52"/>
      <c r="H1" s="52"/>
      <c r="I1" s="52"/>
      <c r="J1" s="52"/>
      <c r="K1" s="52"/>
      <c r="L1" s="52"/>
      <c r="M1" s="52"/>
      <c r="N1" s="52"/>
      <c r="O1" s="52"/>
      <c r="P1" s="52"/>
    </row>
    <row r="2" spans="2:16" s="53" customFormat="1" ht="20.25" x14ac:dyDescent="0.2">
      <c r="B2" s="43" t="str">
        <f>[1]הוראות!B13</f>
        <v>לעתיד חברה לניהול קרנות פנסיה בע"מ</v>
      </c>
      <c r="C2" s="52"/>
      <c r="D2" s="52"/>
      <c r="E2" s="52"/>
      <c r="F2" s="52"/>
      <c r="G2" s="52"/>
      <c r="H2" s="52"/>
      <c r="I2" s="52"/>
      <c r="J2" s="52"/>
      <c r="K2" s="52"/>
      <c r="L2" s="52"/>
      <c r="M2" s="52"/>
      <c r="N2" s="52"/>
      <c r="O2" s="52"/>
      <c r="P2" s="52"/>
    </row>
    <row r="3" spans="2:16" s="53" customFormat="1" ht="15.75" x14ac:dyDescent="0.25">
      <c r="B3" s="45" t="str">
        <f>CONCATENATE([1]הוראות!Z13,[1]הוראות!F13)</f>
        <v>הנתונים ביחידות בודדות לשנת 2016</v>
      </c>
      <c r="C3" s="52"/>
      <c r="D3" s="52"/>
      <c r="E3" s="52"/>
      <c r="F3" s="52"/>
      <c r="G3" s="52"/>
      <c r="H3" s="52"/>
      <c r="I3" s="52"/>
      <c r="J3" s="52"/>
      <c r="K3" s="52"/>
      <c r="L3" s="52"/>
      <c r="M3" s="52"/>
      <c r="N3" s="52"/>
      <c r="O3" s="52"/>
      <c r="P3" s="52"/>
    </row>
    <row r="4" spans="2:16" s="53" customFormat="1" ht="18.75" x14ac:dyDescent="0.3">
      <c r="B4" s="47" t="s">
        <v>43</v>
      </c>
      <c r="C4" s="52"/>
      <c r="D4" s="52"/>
      <c r="E4" s="54" t="s">
        <v>44</v>
      </c>
      <c r="F4" s="52"/>
      <c r="G4" s="52"/>
      <c r="H4" s="52"/>
      <c r="I4" s="52"/>
      <c r="J4" s="52"/>
      <c r="K4" s="52"/>
      <c r="L4" s="52"/>
      <c r="M4" s="52"/>
      <c r="N4" s="52"/>
      <c r="O4" s="52"/>
      <c r="P4" s="52"/>
    </row>
    <row r="5" spans="2:16" s="53" customFormat="1" ht="15" x14ac:dyDescent="0.2">
      <c r="B5" s="55"/>
      <c r="C5" s="52"/>
      <c r="D5" s="52"/>
      <c r="E5" s="52"/>
      <c r="F5" s="52"/>
      <c r="G5" s="52"/>
      <c r="H5" s="52"/>
      <c r="I5" s="52"/>
      <c r="J5" s="52"/>
      <c r="K5" s="52"/>
      <c r="L5" s="52"/>
      <c r="M5" s="52"/>
      <c r="N5" s="52"/>
      <c r="O5" s="52"/>
      <c r="P5" s="52"/>
    </row>
    <row r="6" spans="2:16" s="53" customFormat="1" x14ac:dyDescent="0.2">
      <c r="B6" s="56"/>
      <c r="C6" s="52"/>
      <c r="D6" s="52"/>
      <c r="E6" s="52"/>
      <c r="F6" s="52"/>
      <c r="G6" s="52"/>
      <c r="H6" s="52"/>
      <c r="I6" s="52"/>
      <c r="J6" s="52"/>
      <c r="K6" s="52"/>
      <c r="L6" s="52"/>
      <c r="M6" s="52"/>
      <c r="N6" s="52"/>
      <c r="O6" s="52"/>
      <c r="P6" s="52"/>
    </row>
    <row r="7" spans="2:16" s="53" customFormat="1" x14ac:dyDescent="0.2">
      <c r="B7" s="106" t="s">
        <v>45</v>
      </c>
      <c r="C7" s="109" t="s">
        <v>46</v>
      </c>
      <c r="D7" s="110"/>
      <c r="E7" s="110"/>
      <c r="F7" s="110"/>
      <c r="G7" s="110"/>
      <c r="H7" s="110"/>
      <c r="I7" s="111"/>
      <c r="J7" s="109" t="s">
        <v>47</v>
      </c>
      <c r="K7" s="110"/>
      <c r="L7" s="110"/>
      <c r="M7" s="110"/>
      <c r="N7" s="110"/>
      <c r="O7" s="110"/>
      <c r="P7" s="111"/>
    </row>
    <row r="8" spans="2:16" s="53" customFormat="1" ht="25.5" x14ac:dyDescent="0.2">
      <c r="B8" s="107"/>
      <c r="C8" s="57" t="s">
        <v>4</v>
      </c>
      <c r="D8" s="58" t="s">
        <v>48</v>
      </c>
      <c r="E8" s="59" t="s">
        <v>49</v>
      </c>
      <c r="F8" s="59" t="s">
        <v>50</v>
      </c>
      <c r="G8" s="59" t="s">
        <v>51</v>
      </c>
      <c r="H8" s="60" t="s">
        <v>52</v>
      </c>
      <c r="I8" s="61" t="s">
        <v>53</v>
      </c>
      <c r="J8" s="62" t="str">
        <f>C8</f>
        <v>סה"כ</v>
      </c>
      <c r="K8" s="58" t="s">
        <v>48</v>
      </c>
      <c r="L8" s="59" t="s">
        <v>49</v>
      </c>
      <c r="M8" s="59" t="s">
        <v>54</v>
      </c>
      <c r="N8" s="59" t="s">
        <v>52</v>
      </c>
      <c r="O8" s="60" t="s">
        <v>55</v>
      </c>
      <c r="P8" s="61" t="s">
        <v>56</v>
      </c>
    </row>
    <row r="9" spans="2:16" s="53" customFormat="1" x14ac:dyDescent="0.2">
      <c r="B9" s="108"/>
      <c r="C9" s="63" t="s">
        <v>10</v>
      </c>
      <c r="D9" s="64" t="s">
        <v>11</v>
      </c>
      <c r="E9" s="64" t="s">
        <v>12</v>
      </c>
      <c r="F9" s="64" t="s">
        <v>13</v>
      </c>
      <c r="G9" s="64" t="s">
        <v>14</v>
      </c>
      <c r="H9" s="65" t="s">
        <v>15</v>
      </c>
      <c r="I9" s="66" t="s">
        <v>16</v>
      </c>
      <c r="J9" s="67" t="s">
        <v>17</v>
      </c>
      <c r="K9" s="64" t="s">
        <v>18</v>
      </c>
      <c r="L9" s="64" t="s">
        <v>19</v>
      </c>
      <c r="M9" s="68" t="s">
        <v>20</v>
      </c>
      <c r="N9" s="65" t="s">
        <v>21</v>
      </c>
      <c r="O9" s="65" t="s">
        <v>22</v>
      </c>
      <c r="P9" s="66" t="s">
        <v>23</v>
      </c>
    </row>
    <row r="10" spans="2:16" s="53" customFormat="1" ht="25.5" x14ac:dyDescent="0.2">
      <c r="B10" s="69" t="s">
        <v>57</v>
      </c>
      <c r="C10" s="70">
        <f>IF('[1]נספח א4 - P'!$D$14=0,"",'[1]נספח א4 - P'!D14/'[1]נספח א4 - P'!$D$14)</f>
        <v>1</v>
      </c>
      <c r="D10" s="70">
        <f>IF('[1]נספח א4 - P'!$D$14=0,"",'[1]נספח א4 - P'!E14/'[1]נספח א4 - P'!$D$14)</f>
        <v>6.4516129032258063E-2</v>
      </c>
      <c r="E10" s="70">
        <f>IF('[1]נספח א4 - P'!$D$14=0,"",'[1]נספח א4 - P'!F14/'[1]נספח א4 - P'!$D$14)</f>
        <v>6.4516129032258063E-2</v>
      </c>
      <c r="F10" s="70">
        <f>IF('[1]נספח א4 - P'!$D$14=0,"",'[1]נספח א4 - P'!G14/'[1]נספח א4 - P'!$D$14)</f>
        <v>0.13709677419354838</v>
      </c>
      <c r="G10" s="70">
        <f>IF('[1]נספח א4 - P'!$D$14=0,"",'[1]נספח א4 - P'!H14/'[1]נספח א4 - P'!$D$14)</f>
        <v>8.0645161290322578E-2</v>
      </c>
      <c r="H10" s="70">
        <f>IF('[1]נספח א4 - P'!$D$14=0,"",'[1]נספח א4 - P'!I14/'[1]נספח א4 - P'!$D$14)</f>
        <v>0.23387096774193547</v>
      </c>
      <c r="I10" s="70">
        <f>IF('[1]נספח א4 - P'!$D$14=0,"",'[1]נספח א4 - P'!J14/'[1]נספח א4 - P'!$D$14)</f>
        <v>0.41935483870967744</v>
      </c>
      <c r="J10" s="70">
        <f>IF('[1]נספח א4 - P'!$K$14=0,"",'[1]נספח א4 - P'!K14/'[1]נספח א4 - P'!$K$14)</f>
        <v>1</v>
      </c>
      <c r="K10" s="70">
        <f>IF('[1]נספח א4 - P'!$K$14=0,"",'[1]נספח א4 - P'!L14/'[1]נספח א4 - P'!$K$14)</f>
        <v>0.5636363636363636</v>
      </c>
      <c r="L10" s="70">
        <f>IF('[1]נספח א4 - P'!$K$14=0,"",'[1]נספח א4 - P'!M14/'[1]נספח א4 - P'!$K$14)</f>
        <v>0.14545454545454545</v>
      </c>
      <c r="M10" s="70">
        <f>IF('[1]נספח א4 - P'!$K$14=0,"",'[1]נספח א4 - P'!N14/'[1]נספח א4 - P'!$K$14)</f>
        <v>9.0909090909090912E-2</v>
      </c>
      <c r="N10" s="70">
        <f>IF('[1]נספח א4 - P'!$K$14=0,"",'[1]נספח א4 - P'!O14/'[1]נספח א4 - P'!$K$14)</f>
        <v>3.6363636363636362E-2</v>
      </c>
      <c r="O10" s="70">
        <f>IF('[1]נספח א4 - P'!$K$14=0,"",'[1]נספח א4 - P'!P14/'[1]נספח א4 - P'!$K$14)</f>
        <v>0.10909090909090909</v>
      </c>
      <c r="P10" s="71">
        <f>IF('[1]נספח א4 - P'!$K$14=0,"",'[1]נספח א4 - P'!Q14/'[1]נספח א4 - P'!$K$14)</f>
        <v>5.4545454545454543E-2</v>
      </c>
    </row>
    <row r="11" spans="2:16" s="53" customFormat="1" x14ac:dyDescent="0.2">
      <c r="B11" s="52"/>
      <c r="C11" s="52"/>
      <c r="D11" s="52"/>
      <c r="E11" s="52"/>
      <c r="F11" s="52"/>
      <c r="G11" s="52"/>
      <c r="H11" s="52"/>
      <c r="I11" s="72"/>
      <c r="J11" s="52"/>
      <c r="K11" s="52"/>
      <c r="L11" s="52"/>
      <c r="M11" s="52"/>
      <c r="N11" s="52"/>
      <c r="O11" s="52"/>
      <c r="P11" s="52"/>
    </row>
    <row r="12" spans="2:16" s="53" customFormat="1" x14ac:dyDescent="0.2">
      <c r="B12" s="73" t="s">
        <v>58</v>
      </c>
      <c r="C12" s="74"/>
      <c r="D12" s="74"/>
      <c r="E12" s="74"/>
      <c r="F12" s="74"/>
      <c r="G12" s="74"/>
      <c r="H12" s="74"/>
      <c r="I12" s="74"/>
      <c r="J12" s="74"/>
      <c r="K12" s="74"/>
      <c r="L12" s="74"/>
      <c r="M12" s="74"/>
      <c r="N12" s="74"/>
      <c r="O12" s="74"/>
    </row>
    <row r="13" spans="2:16" s="53" customFormat="1" x14ac:dyDescent="0.2">
      <c r="B13" s="112" t="s">
        <v>59</v>
      </c>
      <c r="C13" s="112"/>
      <c r="D13" s="112"/>
      <c r="E13" s="112"/>
      <c r="F13" s="112"/>
      <c r="G13" s="112"/>
      <c r="H13" s="112"/>
      <c r="I13" s="112"/>
      <c r="J13" s="112"/>
      <c r="K13" s="112"/>
      <c r="L13" s="112"/>
      <c r="M13" s="112"/>
      <c r="N13" s="112"/>
      <c r="O13" s="112"/>
      <c r="P13" s="112"/>
    </row>
    <row r="14" spans="2:16" s="53" customFormat="1" x14ac:dyDescent="0.2">
      <c r="B14" s="112" t="s">
        <v>60</v>
      </c>
      <c r="C14" s="112"/>
      <c r="D14" s="112"/>
      <c r="E14" s="112"/>
      <c r="F14" s="112"/>
      <c r="G14" s="112"/>
      <c r="H14" s="112"/>
      <c r="I14" s="112"/>
      <c r="J14" s="112"/>
      <c r="K14" s="112"/>
      <c r="L14" s="112"/>
      <c r="M14" s="112"/>
      <c r="N14" s="112"/>
      <c r="O14" s="112"/>
      <c r="P14" s="112"/>
    </row>
    <row r="15" spans="2:16" s="53" customFormat="1" x14ac:dyDescent="0.2">
      <c r="B15" s="113" t="s">
        <v>61</v>
      </c>
      <c r="C15" s="113"/>
      <c r="D15" s="113"/>
      <c r="E15" s="113"/>
      <c r="F15" s="113"/>
      <c r="G15" s="113"/>
      <c r="H15" s="113"/>
      <c r="I15" s="113"/>
      <c r="J15" s="113"/>
      <c r="K15" s="113"/>
      <c r="L15" s="113"/>
      <c r="M15" s="113"/>
      <c r="N15" s="113"/>
      <c r="O15" s="113"/>
      <c r="P15" s="113"/>
    </row>
    <row r="16" spans="2:16" s="53" customFormat="1" x14ac:dyDescent="0.2">
      <c r="B16" s="75"/>
    </row>
    <row r="17" spans="3:16" s="53" customFormat="1" x14ac:dyDescent="0.2">
      <c r="C17" s="76"/>
      <c r="D17" s="76"/>
      <c r="E17" s="76"/>
      <c r="F17" s="76"/>
      <c r="G17" s="76"/>
      <c r="H17" s="76"/>
      <c r="I17" s="76"/>
      <c r="J17" s="76"/>
      <c r="K17" s="76"/>
      <c r="L17" s="76"/>
      <c r="M17" s="76"/>
      <c r="N17" s="76"/>
      <c r="O17" s="76"/>
      <c r="P17" s="76"/>
    </row>
  </sheetData>
  <mergeCells count="6">
    <mergeCell ref="B15:P15"/>
    <mergeCell ref="B7:B9"/>
    <mergeCell ref="C7:I7"/>
    <mergeCell ref="J7:P7"/>
    <mergeCell ref="B13:P13"/>
    <mergeCell ref="B14:P14"/>
  </mergeCells>
  <hyperlinks>
    <hyperlink ref="B4" location="הוראות!A1" display="חזרה"/>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rightToLeft="1" workbookViewId="0"/>
  </sheetViews>
  <sheetFormatPr defaultRowHeight="14.25" x14ac:dyDescent="0.2"/>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קובץ" ma:contentTypeID="0x010100335C0ECE568C452B92B62BECFDC242E6005A9F70838736694EBD1A1102C03E869E" ma:contentTypeVersion="64" ma:contentTypeDescription="מאפיינים המנוהלים עבור קבצים באתר" ma:contentTypeScope="" ma:versionID="32701124014c2483325e005d51053c68">
  <xsd:schema xmlns:xsd="http://www.w3.org/2001/XMLSchema" xmlns:xs="http://www.w3.org/2001/XMLSchema" xmlns:p="http://schemas.microsoft.com/office/2006/metadata/properties" xmlns:ns1="http://schemas.microsoft.com/sharepoint/v3" xmlns:ns2="21e3d994-461f-4904-b5d3-a3b49fb448a4" xmlns:ns3="0b10fada-9d34-4c2d-8090-b9db555d658b" xmlns:ns4="0B10FADA-9D34-4C2D-8090-B9DB555D658B" targetNamespace="http://schemas.microsoft.com/office/2006/metadata/properties" ma:root="true" ma:fieldsID="246507bce4be41f631edccc52a602e9a" ns1:_="" ns2:_="" ns3:_="" ns4:_="">
    <xsd:import namespace="http://schemas.microsoft.com/sharepoint/v3"/>
    <xsd:import namespace="21e3d994-461f-4904-b5d3-a3b49fb448a4"/>
    <xsd:import namespace="0b10fada-9d34-4c2d-8090-b9db555d658b"/>
    <xsd:import namespace="0B10FADA-9D34-4C2D-8090-B9DB555D658B"/>
    <xsd:element name="properties">
      <xsd:complexType>
        <xsd:sequence>
          <xsd:element name="documentManagement">
            <xsd:complexType>
              <xsd:all>
                <xsd:element ref="ns2:TaxCatchAll" minOccurs="0"/>
                <xsd:element ref="ns2:TaxCatchAllLabel" minOccurs="0"/>
                <xsd:element ref="ns3:Harel_PushUpdates" minOccurs="0"/>
                <xsd:element ref="ns3:Harel_RemoveFromUpdatesDate" minOccurs="0"/>
                <xsd:element ref="ns3:Harel_WhatWasUpdated" minOccurs="0"/>
                <xsd:element ref="ns3:Harel_ExpirationDate" minOccurs="0"/>
                <xsd:element ref="ns3:HarelAreaAndProductsTaxHTField" minOccurs="0"/>
                <xsd:element ref="ns3:HarelInfoTypeTaxHTField" minOccurs="0"/>
                <xsd:element ref="ns4:Harel_FormDocumentChoice"/>
                <xsd:element ref="ns4:Harel_Summary" minOccurs="0"/>
                <xsd:element ref="ns2:Harel_DocLinkFeedOnline" minOccurs="0"/>
                <xsd:element ref="ns4:Harel_Explanation" minOccurs="0"/>
                <xsd:element ref="ns3:Harel_SEO_File_KeyWords" minOccurs="0"/>
                <xsd:element ref="ns2:HarelExcludeFromFilters" minOccurs="0"/>
                <xsd:element ref="ns2:nd4fb19c9beb4c13bd210a9bb73b2def" minOccurs="0"/>
                <xsd:element ref="ns2:_dlc_DocId" minOccurs="0"/>
                <xsd:element ref="ns2:_dlc_DocIdUrl" minOccurs="0"/>
                <xsd:element ref="ns2:_dlc_DocIdPersistId" minOccurs="0"/>
                <xsd:element ref="ns2:HarelDocOrder"/>
                <xsd:element ref="ns2:HarelPublishDate" minOccurs="0"/>
                <xsd:element ref="ns2:HarelDocComment" minOccurs="0"/>
                <xsd:element ref="ns1:ID" minOccurs="0"/>
                <xsd:element ref="ns2:HarelAbandonSignal" minOccurs="0"/>
                <xsd:element ref="ns2:HarelDimutID" minOccurs="0"/>
                <xsd:element ref="ns2:HarelAbandonSignalType" minOccurs="0"/>
                <xsd:element ref="ns2:HarelAutoKeyAssignment" minOccurs="0"/>
                <xsd:element ref="ns2:HarelRequiredDownloadFieldLookup" minOccurs="0"/>
                <xsd:element ref="ns2:HarelRequiredDownloadFieldLookup_LF_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ID" ma:index="32" nillable="true" ma:displayName="מזהה" ma:internalName="ID"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1e3d994-461f-4904-b5d3-a3b49fb448a4" elementFormDefault="qualified">
    <xsd:import namespace="http://schemas.microsoft.com/office/2006/documentManagement/types"/>
    <xsd:import namespace="http://schemas.microsoft.com/office/infopath/2007/PartnerControls"/>
    <xsd:element name="TaxCatchAll" ma:index="8" nillable="true" ma:displayName="עמודת 'תפוס הכל' של טקסונומיה" ma:hidden="true" ma:list="{c36016e4-2e2b-4c9f-bfbf-c76fb6dce4a6}" ma:internalName="TaxCatchAll" ma:showField="CatchAllData"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TaxCatchAllLabel" ma:index="9" nillable="true" ma:displayName="עמודת 'תפוס הכל' של טקסונומיה1" ma:hidden="true" ma:list="{c36016e4-2e2b-4c9f-bfbf-c76fb6dce4a6}" ma:internalName="TaxCatchAllLabel" ma:readOnly="true" ma:showField="CatchAllDataLabel"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_DocLinkFeedOnline" ma:index="20" nillable="true" ma:displayName="קישור להזנה אונליין" ma:internalName="Harel_DocLinkFeedOnline">
      <xsd:simpleType>
        <xsd:restriction base="dms:Unknown"/>
      </xsd:simpleType>
    </xsd:element>
    <xsd:element name="HarelExcludeFromFilters" ma:index="23" nillable="true" ma:displayName="להסתיר ממסננים" ma:default="0" ma:internalName="HarelExcludeFromFilters">
      <xsd:simpleType>
        <xsd:restriction base="dms:Boolean"/>
      </xsd:simpleType>
    </xsd:element>
    <xsd:element name="nd4fb19c9beb4c13bd210a9bb73b2def" ma:index="24" nillable="true" ma:taxonomy="true" ma:internalName="nd4fb19c9beb4c13bd210a9bb73b2def" ma:taxonomyFieldName="HarelServicesAndActivities" ma:displayName="ציר Y – פעילויות ושירותים" ma:readOnly="false" ma:fieldId="{7d4fb19c-9beb-4c13-bd21-0a9bb73b2def}" ma:taxonomyMulti="true" ma:sspId="4f8d18a6-c6f9-469a-9718-64eb67b14335" ma:termSetId="932c4047-a7ed-412b-a199-22dfd1cf583f" ma:anchorId="00000000-0000-0000-0000-000000000000" ma:open="false" ma:isKeyword="false">
      <xsd:complexType>
        <xsd:sequence>
          <xsd:element ref="pc:Terms" minOccurs="0" maxOccurs="1"/>
        </xsd:sequence>
      </xsd:complexType>
    </xsd:element>
    <xsd:element name="_dlc_DocId" ma:index="26" nillable="true" ma:displayName="ערך של מזהה מסמך" ma:description="הערך של מזהה המסמך שהוקצה לפריט זה." ma:internalName="_dlc_DocId" ma:readOnly="true">
      <xsd:simpleType>
        <xsd:restriction base="dms:Text"/>
      </xsd:simpleType>
    </xsd:element>
    <xsd:element name="_dlc_DocIdUrl" ma:index="27" nillable="true" ma:displayName="מזהה מסמך" ma:description="קישור קבוע למסמך זה."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8" nillable="true" ma:displayName="Persist ID" ma:description="Keep ID on add." ma:hidden="true" ma:internalName="_dlc_DocIdPersistId" ma:readOnly="true">
      <xsd:simpleType>
        <xsd:restriction base="dms:Boolean"/>
      </xsd:simpleType>
    </xsd:element>
    <xsd:element name="HarelDocOrder" ma:index="29" ma:displayName="סידור" ma:default="1" ma:format="Dropdown" ma:internalName="HarelDocOrder">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3"/>
          <xsd:enumeration value="14"/>
          <xsd:enumeration value="15"/>
          <xsd:enumeration value="16"/>
          <xsd:enumeration value="17"/>
          <xsd:enumeration value="18"/>
          <xsd:enumeration value="19"/>
          <xsd:enumeration value="20"/>
          <xsd:enumeration value="21"/>
          <xsd:enumeration value="22"/>
          <xsd:enumeration value="23"/>
          <xsd:enumeration value="24"/>
          <xsd:enumeration value="25"/>
          <xsd:enumeration value="26"/>
          <xsd:enumeration value="27"/>
          <xsd:enumeration value="28"/>
          <xsd:enumeration value="29"/>
          <xsd:enumeration value="30"/>
          <xsd:enumeration value="31"/>
          <xsd:enumeration value="32"/>
          <xsd:enumeration value="33"/>
          <xsd:enumeration value="34"/>
          <xsd:enumeration value="35"/>
          <xsd:enumeration value="36"/>
          <xsd:enumeration value="37"/>
          <xsd:enumeration value="38"/>
          <xsd:enumeration value="39"/>
          <xsd:enumeration value="40"/>
          <xsd:enumeration value="41"/>
          <xsd:enumeration value="42"/>
          <xsd:enumeration value="43"/>
          <xsd:enumeration value="44"/>
          <xsd:enumeration value="45"/>
          <xsd:enumeration value="46"/>
          <xsd:enumeration value="47"/>
          <xsd:enumeration value="48"/>
          <xsd:enumeration value="49"/>
          <xsd:enumeration value="50"/>
          <xsd:enumeration value="51"/>
          <xsd:enumeration value="52"/>
          <xsd:enumeration value="53"/>
          <xsd:enumeration value="54"/>
          <xsd:enumeration value="55"/>
          <xsd:enumeration value="56"/>
          <xsd:enumeration value="57"/>
          <xsd:enumeration value="58"/>
          <xsd:enumeration value="59"/>
          <xsd:enumeration value="60"/>
          <xsd:enumeration value="61"/>
          <xsd:enumeration value="62"/>
          <xsd:enumeration value="63"/>
          <xsd:enumeration value="64"/>
          <xsd:enumeration value="65"/>
          <xsd:enumeration value="66"/>
          <xsd:enumeration value="67"/>
          <xsd:enumeration value="68"/>
          <xsd:enumeration value="69"/>
          <xsd:enumeration value="70"/>
          <xsd:enumeration value="71"/>
          <xsd:enumeration value="72"/>
          <xsd:enumeration value="73"/>
          <xsd:enumeration value="74"/>
          <xsd:enumeration value="75"/>
          <xsd:enumeration value="76"/>
          <xsd:enumeration value="77"/>
          <xsd:enumeration value="78"/>
          <xsd:enumeration value="79"/>
          <xsd:enumeration value="80"/>
          <xsd:enumeration value="81"/>
          <xsd:enumeration value="82"/>
          <xsd:enumeration value="83"/>
          <xsd:enumeration value="84"/>
          <xsd:enumeration value="85"/>
          <xsd:enumeration value="86"/>
          <xsd:enumeration value="87"/>
          <xsd:enumeration value="88"/>
          <xsd:enumeration value="89"/>
          <xsd:enumeration value="90"/>
          <xsd:enumeration value="91"/>
          <xsd:enumeration value="92"/>
          <xsd:enumeration value="93"/>
          <xsd:enumeration value="94"/>
          <xsd:enumeration value="95"/>
          <xsd:enumeration value="96"/>
          <xsd:enumeration value="97"/>
          <xsd:enumeration value="98"/>
          <xsd:enumeration value="99"/>
        </xsd:restriction>
      </xsd:simpleType>
    </xsd:element>
    <xsd:element name="HarelPublishDate" ma:index="30" nillable="true" ma:displayName="תאריך פרסום" ma:format="DateOnly" ma:internalName="HarelPublishDate" ma:readOnly="false">
      <xsd:simpleType>
        <xsd:restriction base="dms:DateTime"/>
      </xsd:simpleType>
    </xsd:element>
    <xsd:element name="HarelDocComment" ma:index="31" nillable="true" ma:displayName="הערה" ma:internalName="HarelDocComment" ma:readOnly="false">
      <xsd:simpleType>
        <xsd:restriction base="dms:Text"/>
      </xsd:simpleType>
    </xsd:element>
    <xsd:element name="HarelAbandonSignal" ma:index="33" nillable="true" ma:displayName="איתותי נטישה- דיווח איתות נטישה (הצג חלונית פרטים)" ma:default="0" ma:internalName="HarelAbandonSignal">
      <xsd:simpleType>
        <xsd:restriction base="dms:Boolean"/>
      </xsd:simpleType>
    </xsd:element>
    <xsd:element name="HarelDimutID" ma:index="34" nillable="true" ma:displayName="מפתוח מסמך- מזהה סוג מסמך בדימות (נדרש להפקת ברקוד)" ma:internalName="HarelDimutID">
      <xsd:simpleType>
        <xsd:restriction base="dms:Text"/>
      </xsd:simpleType>
    </xsd:element>
    <xsd:element name="HarelAbandonSignalType" ma:index="35" nillable="true" ma:displayName="איתותי נטישה- סוג מסמך לאיתות נטישה" ma:default="ללא" ma:format="Dropdown" ma:internalName="HarelAbandonSignalType">
      <xsd:simpleType>
        <xsd:restriction base="dms:Choice">
          <xsd:enumeration value="ללא"/>
          <xsd:enumeration value="פדיון"/>
          <xsd:enumeration value="ביטול"/>
        </xsd:restriction>
      </xsd:simpleType>
    </xsd:element>
    <xsd:element name="HarelAutoKeyAssignment" ma:index="36" nillable="true" ma:displayName="מפתוח מסמך- הפק ברקוד למפתוח מהיר (הצג חלונית פרטים)" ma:default="0" ma:internalName="HarelAutoKeyAssignment">
      <xsd:simpleType>
        <xsd:restriction base="dms:Boolean"/>
      </xsd:simpleType>
    </xsd:element>
    <xsd:element name="HarelRequiredDownloadFieldLookup" ma:index="37" nillable="true" ma:displayName="איתותי נטישה- שדות למילוי לפני הורדה" ma:list="90cae437-7121-4747-a0f7-a1bcc08ddbc5" ma:internalName="HarelRequiredDownloadFieldLookup" ma:showField="Title"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RequiredDownloadFieldLookup_LF_ID" ma:index="38" nillable="true" ma:displayName="איתותי נטישה- שדות למילוי לפני הורדה:ID" ma:list="{90CAE437-7121-4747-A0F7-A1BCC08DDBC5}" ma:internalName="HarelRequiredDownloadFieldLookup_LF_ID" ma:readOnly="true" ma:showField="ID" ma:web="21e3d994-461f-4904-b5d3-a3b49fb448a4">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b10fada-9d34-4c2d-8090-b9db555d658b" elementFormDefault="qualified">
    <xsd:import namespace="http://schemas.microsoft.com/office/2006/documentManagement/types"/>
    <xsd:import namespace="http://schemas.microsoft.com/office/infopath/2007/PartnerControls"/>
    <xsd:element name="Harel_PushUpdates" ma:index="10" nillable="true" ma:displayName="להציף בעדכונים" ma:internalName="Harel_PushUpdates">
      <xsd:simpleType>
        <xsd:restriction base="dms:Boolean"/>
      </xsd:simpleType>
    </xsd:element>
    <xsd:element name="Harel_RemoveFromUpdatesDate" ma:index="11" nillable="true" ma:displayName="תאריך הסרה מעדכונים" ma:format="DateOnly" ma:internalName="Harel_RemoveFromUpdatesDate">
      <xsd:simpleType>
        <xsd:restriction base="dms:DateTime"/>
      </xsd:simpleType>
    </xsd:element>
    <xsd:element name="Harel_WhatWasUpdated" ma:index="12" nillable="true" ma:displayName="מה התעדכן" ma:internalName="Harel_WhatWasUpdated">
      <xsd:simpleType>
        <xsd:restriction base="dms:Note">
          <xsd:maxLength value="255"/>
        </xsd:restriction>
      </xsd:simpleType>
    </xsd:element>
    <xsd:element name="Harel_ExpirationDate" ma:index="13" nillable="true" ma:displayName="תאריך תפוגה" ma:format="DateOnly" ma:internalName="Harel_ExpirationDate">
      <xsd:simpleType>
        <xsd:restriction base="dms:DateTime"/>
      </xsd:simpleType>
    </xsd:element>
    <xsd:element name="HarelAreaAndProductsTaxHTField" ma:index="14" nillable="true" ma:taxonomy="true" ma:internalName="HarelAreaAndProductsTaxHTField" ma:taxonomyFieldName="HarelAreaAndProducts" ma:displayName="ציר X – עולמות ומוצרים" ma:readOnly="false" ma:fieldId="{c2cab375-c332-480f-96d8-4ce92b968d89}" ma:taxonomyMulti="true" ma:sspId="4f8d18a6-c6f9-469a-9718-64eb67b14335" ma:termSetId="61563816-ad15-462d-a8d7-a6121389a34e" ma:anchorId="00000000-0000-0000-0000-000000000000" ma:open="false" ma:isKeyword="false">
      <xsd:complexType>
        <xsd:sequence>
          <xsd:element ref="pc:Terms" minOccurs="0" maxOccurs="1"/>
        </xsd:sequence>
      </xsd:complexType>
    </xsd:element>
    <xsd:element name="HarelInfoTypeTaxHTField" ma:index="16" nillable="true" ma:taxonomy="true" ma:internalName="HarelInfoTypeTaxHTField" ma:taxonomyFieldName="HarelInfoType" ma:displayName="סוג המידע" ma:readOnly="false" ma:fieldId="{91cb5866-bd3c-4b0c-a013-24241599129b}" ma:taxonomyMulti="true" ma:sspId="4f8d18a6-c6f9-469a-9718-64eb67b14335" ma:termSetId="668637e6-a016-42f9-9a11-394b1972621d" ma:anchorId="00000000-0000-0000-0000-000000000000" ma:open="false" ma:isKeyword="false">
      <xsd:complexType>
        <xsd:sequence>
          <xsd:element ref="pc:Terms" minOccurs="0" maxOccurs="1"/>
        </xsd:sequence>
      </xsd:complexType>
    </xsd:element>
    <xsd:element name="Harel_SEO_File_KeyWords" ma:index="22" nillable="true" ma:displayName="מילות מפתח לקובץ" ma:internalName="Harel_SEO_File_KeyWords">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B10FADA-9D34-4C2D-8090-B9DB555D658B" elementFormDefault="qualified">
    <xsd:import namespace="http://schemas.microsoft.com/office/2006/documentManagement/types"/>
    <xsd:import namespace="http://schemas.microsoft.com/office/infopath/2007/PartnerControls"/>
    <xsd:element name="Harel_FormDocumentChoice" ma:index="18" ma:displayName="בחר את תווית ההורדה" ma:default="פתח מסמך" ma:format="RadioButtons" ma:internalName="Harel_FormDocumentChoice">
      <xsd:simpleType>
        <xsd:restriction base="dms:Choice">
          <xsd:enumeration value="פתח טופס"/>
          <xsd:enumeration value="פתח מסמך"/>
        </xsd:restriction>
      </xsd:simpleType>
    </xsd:element>
    <xsd:element name="Harel_Summary" ma:index="19" nillable="true" ma:displayName="תקציר" ma:internalName="Harel_Summary">
      <xsd:simpleType>
        <xsd:restriction base="dms:Note">
          <xsd:maxLength value="255"/>
        </xsd:restriction>
      </xsd:simpleType>
    </xsd:element>
    <xsd:element name="Harel_Explanation" ma:index="21" nillable="true" ma:displayName="הסבר" ma:internalName="Harel_Explanation">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סוג תוכן"/>
        <xsd:element ref="dc:title" minOccurs="0" maxOccurs="1" ma:index="4" ma:displayName="כותר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
    <Synchronization>Synchronous</Synchronization>
    <Type>1</Type>
    <SequenceNumber>10000</SequenceNumber>
    <Url/>
    <Assembly>Microsoft.SharePoint.Taxonomy, Version=15.0.0.0, Culture=neutral, PublicKeyToken=71e9bce111e9429c</Assembly>
    <Class>Microsoft.SharePoint.Taxonomy.TaxonomyItemEventReceiver</Class>
    <Data/>
    <Filter/>
  </Receiver>
  <Receiver>
    <Name/>
    <Synchronization>Synchronous</Synchronization>
    <Type>2</Type>
    <SequenceNumber>10000</SequenceNumber>
    <Url/>
    <Assembly>Microsoft.SharePoint.Taxonomy, Version=15.0.0.0, Culture=neutral, PublicKeyToken=71e9bce111e9429c</Assembly>
    <Class>Microsoft.SharePoint.Taxonomy.TaxonomyItemEventReceiver</Class>
    <Data/>
    <Filter/>
  </Receiver>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4.xml><?xml version="1.0" encoding="utf-8"?>
<p:properties xmlns:p="http://schemas.microsoft.com/office/2006/metadata/properties" xmlns:xsi="http://www.w3.org/2001/XMLSchema-instance" xmlns:pc="http://schemas.microsoft.com/office/infopath/2007/PartnerControls">
  <documentManagement>
    <Harel_DocLinkFeedOnline xmlns="21e3d994-461f-4904-b5d3-a3b49fb448a4" xsi:nil="true"/>
    <Harel_ExpirationDate xmlns="0b10fada-9d34-4c2d-8090-b9db555d658b" xsi:nil="true"/>
    <Harel_Summary xmlns="0B10FADA-9D34-4C2D-8090-B9DB555D658B" xsi:nil="true"/>
    <Harel_Explanation xmlns="0B10FADA-9D34-4C2D-8090-B9DB555D658B" xsi:nil="true"/>
    <Harel_PushUpdates xmlns="0b10fada-9d34-4c2d-8090-b9db555d658b" xsi:nil="true"/>
    <HarelDocComment xmlns="21e3d994-461f-4904-b5d3-a3b49fb448a4" xsi:nil="true"/>
    <TaxCatchAll xmlns="21e3d994-461f-4904-b5d3-a3b49fb448a4"/>
    <Harel_WhatWasUpdated xmlns="0b10fada-9d34-4c2d-8090-b9db555d658b" xsi:nil="true"/>
    <HarelAreaAndProductsTaxHTField xmlns="0b10fada-9d34-4c2d-8090-b9db555d658b">
      <Terms xmlns="http://schemas.microsoft.com/office/infopath/2007/PartnerControls"/>
    </HarelAreaAndProductsTaxHTField>
    <HarelExcludeFromFilters xmlns="21e3d994-461f-4904-b5d3-a3b49fb448a4">false</HarelExcludeFromFilters>
    <HarelDocOrder xmlns="21e3d994-461f-4904-b5d3-a3b49fb448a4">9</HarelDocOrder>
    <HarelInfoTypeTaxHTField xmlns="0b10fada-9d34-4c2d-8090-b9db555d658b">
      <Terms xmlns="http://schemas.microsoft.com/office/infopath/2007/PartnerControls"/>
    </HarelInfoTypeTaxHTField>
    <Harel_RemoveFromUpdatesDate xmlns="0b10fada-9d34-4c2d-8090-b9db555d658b">2017-07-11T21:00:00+00:00</Harel_RemoveFromUpdatesDate>
    <nd4fb19c9beb4c13bd210a9bb73b2def xmlns="21e3d994-461f-4904-b5d3-a3b49fb448a4">
      <Terms xmlns="http://schemas.microsoft.com/office/infopath/2007/PartnerControls"/>
    </nd4fb19c9beb4c13bd210a9bb73b2def>
    <HarelPublishDate xmlns="21e3d994-461f-4904-b5d3-a3b49fb448a4" xsi:nil="true"/>
    <Harel_FormDocumentChoice xmlns="0B10FADA-9D34-4C2D-8090-B9DB555D658B">פתח מסמך</Harel_FormDocumentChoice>
    <Harel_SEO_File_KeyWords xmlns="0b10fada-9d34-4c2d-8090-b9db555d658b" xsi:nil="true"/>
    <_dlc_DocId xmlns="21e3d994-461f-4904-b5d3-a3b49fb448a4">CUSTOMERS-1800-12145</_dlc_DocId>
    <_dlc_DocIdUrl xmlns="21e3d994-461f-4904-b5d3-a3b49fb448a4">
      <Url>https://www-b-edit.harel-ext.com/about/harel-group/harel-pensia-and-gemel/atidit/_layouts/15/DocIdRedir.aspx?ID=CUSTOMERS-1800-12145</Url>
      <Description>CUSTOMERS-1800-12145</Description>
    </_dlc_DocIdUrl>
    <HarelAutoKeyAssignment xmlns="21e3d994-461f-4904-b5d3-a3b49fb448a4">false</HarelAutoKeyAssignment>
    <HarelAbandonSignal xmlns="21e3d994-461f-4904-b5d3-a3b49fb448a4">false</HarelAbandonSignal>
    <HarelRequiredDownloadFieldLookup xmlns="21e3d994-461f-4904-b5d3-a3b49fb448a4"/>
    <HarelAbandonSignalType xmlns="21e3d994-461f-4904-b5d3-a3b49fb448a4">ללא</HarelAbandonSignalType>
    <HarelDimutID xmlns="21e3d994-461f-4904-b5d3-a3b49fb448a4" xsi:nil="true"/>
  </documentManagement>
</p:properties>
</file>

<file path=customXml/itemProps1.xml><?xml version="1.0" encoding="utf-8"?>
<ds:datastoreItem xmlns:ds="http://schemas.openxmlformats.org/officeDocument/2006/customXml" ds:itemID="{DCE21B40-AC7F-49D2-846B-A58A317E02B7}"/>
</file>

<file path=customXml/itemProps2.xml><?xml version="1.0" encoding="utf-8"?>
<ds:datastoreItem xmlns:ds="http://schemas.openxmlformats.org/officeDocument/2006/customXml" ds:itemID="{B65F5A50-1A5E-4F2B-B570-DB48C22FD4C4}"/>
</file>

<file path=customXml/itemProps3.xml><?xml version="1.0" encoding="utf-8"?>
<ds:datastoreItem xmlns:ds="http://schemas.openxmlformats.org/officeDocument/2006/customXml" ds:itemID="{90F9DD6E-CBD3-45FD-9345-D5BFAABB57D2}"/>
</file>

<file path=customXml/itemProps4.xml><?xml version="1.0" encoding="utf-8"?>
<ds:datastoreItem xmlns:ds="http://schemas.openxmlformats.org/officeDocument/2006/customXml" ds:itemID="{AFBC5B0A-E946-49AE-A6F8-B95C225821F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3</vt:i4>
      </vt:variant>
    </vt:vector>
  </HeadingPairs>
  <TitlesOfParts>
    <vt:vector size="3" baseType="lpstr">
      <vt:lpstr>נכות + שאירים</vt:lpstr>
      <vt:lpstr>פדיון + זיקנה</vt:lpstr>
      <vt:lpstr>גיליון3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2016</dc:title>
  <dc:creator>שי אספורמס</dc:creator>
  <cp:lastModifiedBy>גבריאלה וולפוביץ</cp:lastModifiedBy>
  <dcterms:created xsi:type="dcterms:W3CDTF">2017-06-24T16:48:17Z</dcterms:created>
  <dcterms:modified xsi:type="dcterms:W3CDTF">2017-06-28T05:26:09Z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0x010100335C0ECE568C452B92B62BECFDC242E6005A9F70838736694EBD1A1102C03E869E</vt:lpwstr>
  </property>
  <property fmtid="{D5CDD505-2E9C-101B-9397-08002B2CF9AE}" pid="3" name="_dlc_DocIdItemGuid">
    <vt:lpwstr>25f3311c-da58-41ca-b9d6-3009dc6c90a0</vt:lpwstr>
  </property>
  <property fmtid="{D5CDD505-2E9C-101B-9397-08002B2CF9AE}" pid="4" name="Order">
    <vt:r8>1214500</vt:r8>
  </property>
  <property fmtid="{D5CDD505-2E9C-101B-9397-08002B2CF9AE}" pid="5" name="HarelInfoType">
    <vt:lpwstr/>
  </property>
  <property fmtid="{D5CDD505-2E9C-101B-9397-08002B2CF9AE}" pid="6" name="HarelServicesAndActivities">
    <vt:lpwstr/>
  </property>
  <property fmtid="{D5CDD505-2E9C-101B-9397-08002B2CF9AE}" pid="7" name="HarelAreaAndProducts">
    <vt:lpwstr/>
  </property>
</Properties>
</file>