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elba\Desktop\"/>
    </mc:Choice>
  </mc:AlternateContent>
  <bookViews>
    <workbookView xWindow="-120" yWindow="-120" windowWidth="29040" windowHeight="15840" activeTab="2"/>
  </bookViews>
  <sheets>
    <sheet name="כללי והון " sheetId="2" r:id="rId1"/>
    <sheet name="נוסטרו חיים" sheetId="1" r:id="rId2"/>
    <sheet name="נוסטרו סיכום" sheetId="3" r:id="rId3"/>
  </sheets>
  <definedNames>
    <definedName name="_xlnm.Print_Area" localSheetId="0">'כללי והון '!$A:$Y</definedName>
    <definedName name="_xlnm.Print_Area" localSheetId="1">'נוסטרו חיים'!$A:$Y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2" l="1"/>
  <c r="B60" i="2"/>
  <c r="B54" i="2"/>
  <c r="B56" i="2" s="1"/>
  <c r="C44" i="2"/>
  <c r="B52" i="2"/>
  <c r="C48" i="2" s="1"/>
  <c r="B42" i="2"/>
  <c r="C42" i="2" s="1"/>
  <c r="B28" i="2"/>
  <c r="B26" i="2"/>
  <c r="B24" i="2"/>
  <c r="B14" i="2"/>
  <c r="P28" i="2"/>
  <c r="C49" i="2" l="1"/>
  <c r="C41" i="2"/>
  <c r="C50" i="2"/>
  <c r="C38" i="2"/>
  <c r="C43" i="2"/>
  <c r="C51" i="2"/>
  <c r="C37" i="2"/>
  <c r="C45" i="2"/>
  <c r="C46" i="2"/>
  <c r="C39" i="2"/>
  <c r="C47" i="2"/>
  <c r="C40" i="2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C52" i="2" l="1"/>
  <c r="O24" i="1"/>
  <c r="Q23" i="1"/>
  <c r="Q22" i="1"/>
  <c r="Q21" i="1"/>
  <c r="Q20" i="1"/>
  <c r="Q19" i="1"/>
  <c r="Q18" i="1"/>
  <c r="Q17" i="1"/>
  <c r="Q16" i="1"/>
  <c r="Q15" i="1"/>
  <c r="Q14" i="1"/>
  <c r="Q13" i="1"/>
  <c r="Q12" i="1"/>
  <c r="Q24" i="1" s="1"/>
  <c r="Q11" i="1"/>
  <c r="Q10" i="1"/>
  <c r="Q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0">
    <s v="SDM SSAS Yitrot Revach"/>
    <s v="[Neches].[Hie TatAfik].[All]"/>
    <s v="[Makor_Mezuman].[Makor Mezuman].&amp;[1]"/>
    <s v="[Sug Teina].[DIM Sug Teina].&amp;[3]"/>
    <s v="[From Time].[Hie Time].[Chodesh].&amp;[202201]"/>
    <s v="[Time].[Hie Time].[Chodesh].&amp;[202203]"/>
    <s v="[Medida].[Medida].&amp;[2]"/>
    <s v="[Neches].[Hie Machshir].[Hie Machshir 4].&amp;[41]"/>
    <s v="[Measures].[c_Revach_Bruto_Nikuy_KerenHon]"/>
    <s v="{[Cheshbon].[Hie2 Kupa].[Hie2 Kupa 5].&amp;[15]}"/>
    <s v="#,#.0"/>
    <s v="[Measures].[c_Revach_Bruto]"/>
    <s v="#,#"/>
    <s v="[Measures].[c_Shovi]"/>
    <s v="[Neches].[Sachir].[All]"/>
    <s v="[Neches].[Machshir NB].[All]"/>
    <s v="#,0.0"/>
    <s v="[From Time].[Hie Time].[Chodesh].&amp;[202204]"/>
    <s v="[Time].[Hie Time].[Chodesh].&amp;[202206]"/>
    <s v="[From Time].[Hie Time].[Chodesh].&amp;[202207]"/>
    <s v="[Time].[Hie Time].[Chodesh].&amp;[202209]"/>
    <s v="[Neches].[Hie Machshir].[Machshir].&amp;[1]"/>
    <s v="[Neches].[Sachir].&amp;[1]"/>
    <s v="[Neches].[Hie Machshir].[Hie Machshir 3].&amp;[20]"/>
    <s v="[Neches].[Hie Machshir].[Hie Machshir 3].&amp;[23]"/>
    <s v="[Neches].[Hie Machshir].[Hie Machshir 5].&amp;[8]"/>
    <s v="[Neches].[Machshir].&amp;[19]"/>
    <s v="[Neches].[Machshir].&amp;[14]"/>
    <s v="[Neches].[Machshir].&amp;[17]"/>
    <s v="{[Cheshbon].[Hie2 Kupa].[Hie2 Kupa 5].&amp;[14]}"/>
  </metadataStrings>
  <mdxMetadata count="180">
    <mdx n="0" f="v">
      <t c="9" si="10">
        <n x="1"/>
        <n x="2"/>
        <n x="3"/>
        <n x="4"/>
        <n x="5"/>
        <n x="6"/>
        <n x="7"/>
        <n x="8"/>
        <n x="9" s="1"/>
      </t>
    </mdx>
    <mdx n="0" f="v">
      <t c="9" si="12">
        <n x="1"/>
        <n x="2"/>
        <n x="3"/>
        <n x="4"/>
        <n x="5"/>
        <n x="6"/>
        <n x="7"/>
        <n x="11"/>
        <n x="9" s="1"/>
      </t>
    </mdx>
    <mdx n="0" f="v">
      <t c="10" si="16">
        <n x="1"/>
        <n x="2"/>
        <n x="3"/>
        <n x="5"/>
        <n x="6"/>
        <n x="7"/>
        <n x="13"/>
        <n x="9" s="1"/>
        <n x="14"/>
        <n x="15"/>
      </t>
    </mdx>
    <mdx n="0" f="v">
      <t c="9" si="10">
        <n x="1"/>
        <n x="2"/>
        <n x="3"/>
        <n x="17"/>
        <n x="18"/>
        <n x="6"/>
        <n x="7"/>
        <n x="8"/>
        <n x="9" s="1"/>
      </t>
    </mdx>
    <mdx n="0" f="v">
      <t c="9" si="12">
        <n x="1"/>
        <n x="2"/>
        <n x="3"/>
        <n x="17"/>
        <n x="18"/>
        <n x="6"/>
        <n x="7"/>
        <n x="11"/>
        <n x="9" s="1"/>
      </t>
    </mdx>
    <mdx n="0" f="v">
      <t c="10" si="16">
        <n x="1"/>
        <n x="2"/>
        <n x="3"/>
        <n x="18"/>
        <n x="6"/>
        <n x="7"/>
        <n x="13"/>
        <n x="9" s="1"/>
        <n x="14"/>
        <n x="15"/>
      </t>
    </mdx>
    <mdx n="0" f="v">
      <t c="9" si="10">
        <n x="1"/>
        <n x="2"/>
        <n x="3"/>
        <n x="19"/>
        <n x="20"/>
        <n x="6"/>
        <n x="7"/>
        <n x="8"/>
        <n x="9" s="1"/>
      </t>
    </mdx>
    <mdx n="0" f="v">
      <t c="9" si="12">
        <n x="1"/>
        <n x="2"/>
        <n x="3"/>
        <n x="19"/>
        <n x="20"/>
        <n x="6"/>
        <n x="7"/>
        <n x="11"/>
        <n x="9" s="1"/>
      </t>
    </mdx>
    <mdx n="0" f="v">
      <t c="10" si="16">
        <n x="1"/>
        <n x="2"/>
        <n x="3"/>
        <n x="20"/>
        <n x="6"/>
        <n x="7"/>
        <n x="13"/>
        <n x="9" s="1"/>
        <n x="14"/>
        <n x="15"/>
      </t>
    </mdx>
    <mdx n="0" f="v">
      <t c="10" si="10">
        <n x="1"/>
        <n x="2"/>
        <n x="3"/>
        <n x="4"/>
        <n x="5"/>
        <n x="6"/>
        <n x="21"/>
        <n x="8"/>
        <n x="9" s="1"/>
        <n x="22"/>
      </t>
    </mdx>
    <mdx n="0" f="v">
      <t c="10" si="12">
        <n x="1"/>
        <n x="2"/>
        <n x="3"/>
        <n x="4"/>
        <n x="5"/>
        <n x="6"/>
        <n x="21"/>
        <n x="11"/>
        <n x="9" s="1"/>
        <n x="22"/>
      </t>
    </mdx>
    <mdx n="0" f="v">
      <t c="10" si="16">
        <n x="1"/>
        <n x="2"/>
        <n x="3"/>
        <n x="5"/>
        <n x="6"/>
        <n x="21"/>
        <n x="13"/>
        <n x="9" s="1"/>
        <n x="22"/>
        <n x="15"/>
      </t>
    </mdx>
    <mdx n="0" f="v">
      <t c="10" si="10">
        <n x="1"/>
        <n x="2"/>
        <n x="3"/>
        <n x="17"/>
        <n x="18"/>
        <n x="6"/>
        <n x="21"/>
        <n x="8"/>
        <n x="9" s="1"/>
        <n x="22"/>
      </t>
    </mdx>
    <mdx n="0" f="v">
      <t c="10" si="12">
        <n x="1"/>
        <n x="2"/>
        <n x="3"/>
        <n x="17"/>
        <n x="18"/>
        <n x="6"/>
        <n x="21"/>
        <n x="11"/>
        <n x="9" s="1"/>
        <n x="22"/>
      </t>
    </mdx>
    <mdx n="0" f="v">
      <t c="10" si="16">
        <n x="1"/>
        <n x="2"/>
        <n x="3"/>
        <n x="18"/>
        <n x="6"/>
        <n x="21"/>
        <n x="13"/>
        <n x="9" s="1"/>
        <n x="22"/>
        <n x="15"/>
      </t>
    </mdx>
    <mdx n="0" f="v">
      <t c="10" si="10">
        <n x="1"/>
        <n x="2"/>
        <n x="3"/>
        <n x="19"/>
        <n x="20"/>
        <n x="6"/>
        <n x="21"/>
        <n x="8"/>
        <n x="9" s="1"/>
        <n x="22"/>
      </t>
    </mdx>
    <mdx n="0" f="v">
      <t c="10" si="12">
        <n x="1"/>
        <n x="2"/>
        <n x="3"/>
        <n x="19"/>
        <n x="20"/>
        <n x="6"/>
        <n x="21"/>
        <n x="11"/>
        <n x="9" s="1"/>
        <n x="22"/>
      </t>
    </mdx>
    <mdx n="0" f="v">
      <t c="10" si="16">
        <n x="1"/>
        <n x="2"/>
        <n x="3"/>
        <n x="20"/>
        <n x="6"/>
        <n x="21"/>
        <n x="13"/>
        <n x="9" s="1"/>
        <n x="22"/>
        <n x="15"/>
      </t>
    </mdx>
    <mdx n="0" f="v">
      <t c="9" si="10">
        <n x="1"/>
        <n x="2"/>
        <n x="3"/>
        <n x="4"/>
        <n x="5"/>
        <n x="6"/>
        <n x="23"/>
        <n x="8"/>
        <n x="9" s="1"/>
      </t>
    </mdx>
    <mdx n="0" f="v">
      <t c="9" si="12">
        <n x="1"/>
        <n x="2"/>
        <n x="3"/>
        <n x="4"/>
        <n x="5"/>
        <n x="6"/>
        <n x="23"/>
        <n x="11"/>
        <n x="9" s="1"/>
      </t>
    </mdx>
    <mdx n="0" f="v">
      <t c="10" si="16">
        <n x="1"/>
        <n x="2"/>
        <n x="3"/>
        <n x="5"/>
        <n x="6"/>
        <n x="23"/>
        <n x="13"/>
        <n x="9" s="1"/>
        <n x="14"/>
        <n x="15"/>
      </t>
    </mdx>
    <mdx n="0" f="v">
      <t c="9" si="10">
        <n x="1"/>
        <n x="2"/>
        <n x="3"/>
        <n x="17"/>
        <n x="18"/>
        <n x="6"/>
        <n x="23"/>
        <n x="8"/>
        <n x="9" s="1"/>
      </t>
    </mdx>
    <mdx n="0" f="v">
      <t c="9" si="12">
        <n x="1"/>
        <n x="2"/>
        <n x="3"/>
        <n x="17"/>
        <n x="18"/>
        <n x="6"/>
        <n x="23"/>
        <n x="11"/>
        <n x="9" s="1"/>
      </t>
    </mdx>
    <mdx n="0" f="v">
      <t c="10" si="16">
        <n x="1"/>
        <n x="2"/>
        <n x="3"/>
        <n x="18"/>
        <n x="6"/>
        <n x="23"/>
        <n x="13"/>
        <n x="9" s="1"/>
        <n x="14"/>
        <n x="15"/>
      </t>
    </mdx>
    <mdx n="0" f="v">
      <t c="9" si="10">
        <n x="1"/>
        <n x="2"/>
        <n x="3"/>
        <n x="19"/>
        <n x="20"/>
        <n x="6"/>
        <n x="23"/>
        <n x="8"/>
        <n x="9" s="1"/>
      </t>
    </mdx>
    <mdx n="0" f="v">
      <t c="9" si="12">
        <n x="1"/>
        <n x="2"/>
        <n x="3"/>
        <n x="19"/>
        <n x="20"/>
        <n x="6"/>
        <n x="23"/>
        <n x="11"/>
        <n x="9" s="1"/>
      </t>
    </mdx>
    <mdx n="0" f="v">
      <t c="10" si="16">
        <n x="1"/>
        <n x="2"/>
        <n x="3"/>
        <n x="20"/>
        <n x="6"/>
        <n x="23"/>
        <n x="13"/>
        <n x="9" s="1"/>
        <n x="14"/>
        <n x="15"/>
      </t>
    </mdx>
    <mdx n="0" f="v">
      <t c="9" si="10">
        <n x="1"/>
        <n x="2"/>
        <n x="3"/>
        <n x="4"/>
        <n x="5"/>
        <n x="6"/>
        <n x="24"/>
        <n x="8"/>
        <n x="9" s="1"/>
      </t>
    </mdx>
    <mdx n="0" f="v">
      <t c="9" si="12">
        <n x="1"/>
        <n x="2"/>
        <n x="3"/>
        <n x="4"/>
        <n x="5"/>
        <n x="6"/>
        <n x="24"/>
        <n x="11"/>
        <n x="9" s="1"/>
      </t>
    </mdx>
    <mdx n="0" f="v">
      <t c="10" si="16">
        <n x="1"/>
        <n x="2"/>
        <n x="3"/>
        <n x="5"/>
        <n x="6"/>
        <n x="24"/>
        <n x="13"/>
        <n x="9" s="1"/>
        <n x="14"/>
        <n x="15"/>
      </t>
    </mdx>
    <mdx n="0" f="v">
      <t c="9" si="10">
        <n x="1"/>
        <n x="2"/>
        <n x="3"/>
        <n x="17"/>
        <n x="18"/>
        <n x="6"/>
        <n x="24"/>
        <n x="8"/>
        <n x="9" s="1"/>
      </t>
    </mdx>
    <mdx n="0" f="v">
      <t c="9" si="12">
        <n x="1"/>
        <n x="2"/>
        <n x="3"/>
        <n x="17"/>
        <n x="18"/>
        <n x="6"/>
        <n x="24"/>
        <n x="11"/>
        <n x="9" s="1"/>
      </t>
    </mdx>
    <mdx n="0" f="v">
      <t c="10" si="16">
        <n x="1"/>
        <n x="2"/>
        <n x="3"/>
        <n x="18"/>
        <n x="6"/>
        <n x="24"/>
        <n x="13"/>
        <n x="9" s="1"/>
        <n x="14"/>
        <n x="15"/>
      </t>
    </mdx>
    <mdx n="0" f="v">
      <t c="9" si="10">
        <n x="1"/>
        <n x="2"/>
        <n x="3"/>
        <n x="19"/>
        <n x="20"/>
        <n x="6"/>
        <n x="24"/>
        <n x="8"/>
        <n x="9" s="1"/>
      </t>
    </mdx>
    <mdx n="0" f="v">
      <t c="9" si="12">
        <n x="1"/>
        <n x="2"/>
        <n x="3"/>
        <n x="19"/>
        <n x="20"/>
        <n x="6"/>
        <n x="24"/>
        <n x="11"/>
        <n x="9" s="1"/>
      </t>
    </mdx>
    <mdx n="0" f="v">
      <t c="10" si="16">
        <n x="1"/>
        <n x="2"/>
        <n x="3"/>
        <n x="20"/>
        <n x="6"/>
        <n x="24"/>
        <n x="13"/>
        <n x="9" s="1"/>
        <n x="14"/>
        <n x="15"/>
      </t>
    </mdx>
    <mdx n="0" f="v">
      <t c="9" si="10">
        <n x="1"/>
        <n x="2"/>
        <n x="3"/>
        <n x="4"/>
        <n x="5"/>
        <n x="6"/>
        <n x="25"/>
        <n x="8"/>
        <n x="9" s="1"/>
      </t>
    </mdx>
    <mdx n="0" f="v">
      <t c="9" si="12">
        <n x="1"/>
        <n x="2"/>
        <n x="3"/>
        <n x="4"/>
        <n x="5"/>
        <n x="6"/>
        <n x="25"/>
        <n x="11"/>
        <n x="9" s="1"/>
      </t>
    </mdx>
    <mdx n="0" f="v">
      <t c="10" si="16">
        <n x="1"/>
        <n x="2"/>
        <n x="3"/>
        <n x="5"/>
        <n x="6"/>
        <n x="25"/>
        <n x="13"/>
        <n x="9" s="1"/>
        <n x="14"/>
        <n x="15"/>
      </t>
    </mdx>
    <mdx n="0" f="v">
      <t c="9" si="10">
        <n x="1"/>
        <n x="2"/>
        <n x="3"/>
        <n x="17"/>
        <n x="18"/>
        <n x="6"/>
        <n x="25"/>
        <n x="8"/>
        <n x="9" s="1"/>
      </t>
    </mdx>
    <mdx n="0" f="v">
      <t c="9" si="12">
        <n x="1"/>
        <n x="2"/>
        <n x="3"/>
        <n x="17"/>
        <n x="18"/>
        <n x="6"/>
        <n x="25"/>
        <n x="11"/>
        <n x="9" s="1"/>
      </t>
    </mdx>
    <mdx n="0" f="v">
      <t c="10" si="16">
        <n x="1"/>
        <n x="2"/>
        <n x="3"/>
        <n x="18"/>
        <n x="6"/>
        <n x="25"/>
        <n x="13"/>
        <n x="9" s="1"/>
        <n x="14"/>
        <n x="15"/>
      </t>
    </mdx>
    <mdx n="0" f="v">
      <t c="9" si="10">
        <n x="1"/>
        <n x="2"/>
        <n x="3"/>
        <n x="19"/>
        <n x="20"/>
        <n x="6"/>
        <n x="25"/>
        <n x="8"/>
        <n x="9" s="1"/>
      </t>
    </mdx>
    <mdx n="0" f="v">
      <t c="9" si="12">
        <n x="1"/>
        <n x="2"/>
        <n x="3"/>
        <n x="19"/>
        <n x="20"/>
        <n x="6"/>
        <n x="25"/>
        <n x="11"/>
        <n x="9" s="1"/>
      </t>
    </mdx>
    <mdx n="0" f="v">
      <t c="10" si="16">
        <n x="1"/>
        <n x="2"/>
        <n x="3"/>
        <n x="20"/>
        <n x="6"/>
        <n x="25"/>
        <n x="13"/>
        <n x="9" s="1"/>
        <n x="14"/>
        <n x="15"/>
      </t>
    </mdx>
    <mdx n="0" f="v">
      <t c="8" si="10">
        <n x="1"/>
        <n x="2"/>
        <n x="4"/>
        <n x="5"/>
        <n x="6"/>
        <n x="26"/>
        <n x="8"/>
        <n x="9" s="1"/>
      </t>
    </mdx>
    <mdx n="0" f="v">
      <t c="8" si="12">
        <n x="1"/>
        <n x="2"/>
        <n x="4"/>
        <n x="5"/>
        <n x="6"/>
        <n x="26"/>
        <n x="11"/>
        <n x="9" s="1"/>
      </t>
    </mdx>
    <mdx n="0" f="v">
      <t c="8" si="10">
        <n x="1"/>
        <n x="2"/>
        <n x="17"/>
        <n x="18"/>
        <n x="6"/>
        <n x="26"/>
        <n x="8"/>
        <n x="9" s="1"/>
      </t>
    </mdx>
    <mdx n="0" f="v">
      <t c="8" si="12">
        <n x="1"/>
        <n x="2"/>
        <n x="17"/>
        <n x="18"/>
        <n x="6"/>
        <n x="26"/>
        <n x="11"/>
        <n x="9" s="1"/>
      </t>
    </mdx>
    <mdx n="0" f="v">
      <t c="9" si="10">
        <n x="1"/>
        <n x="2"/>
        <n x="3"/>
        <n x="19"/>
        <n x="20"/>
        <n x="6"/>
        <n x="26"/>
        <n x="8"/>
        <n x="9" s="1"/>
      </t>
    </mdx>
    <mdx n="0" f="v">
      <t c="8" si="12">
        <n x="1"/>
        <n x="2"/>
        <n x="19"/>
        <n x="20"/>
        <n x="6"/>
        <n x="26"/>
        <n x="11"/>
        <n x="9" s="1"/>
      </t>
    </mdx>
    <mdx n="0" f="m">
      <t c="1">
        <n x="27"/>
      </t>
    </mdx>
    <mdx n="0" f="v">
      <t c="8" si="10">
        <n x="1"/>
        <n x="2"/>
        <n x="4"/>
        <n x="5"/>
        <n x="6"/>
        <n x="28"/>
        <n x="8"/>
        <n x="9" s="1"/>
      </t>
    </mdx>
    <mdx n="0" f="v">
      <t c="9" si="12">
        <n x="1"/>
        <n x="2"/>
        <n x="4"/>
        <n x="5"/>
        <n x="6"/>
        <n x="28"/>
        <n x="11"/>
        <n x="9" s="1"/>
        <n x="3"/>
      </t>
    </mdx>
    <mdx n="0" f="v">
      <t c="10" si="16">
        <n x="1"/>
        <n x="2"/>
        <n x="5"/>
        <n x="6"/>
        <n x="28"/>
        <n x="13"/>
        <n x="9" s="1"/>
        <n x="14"/>
        <n x="15"/>
        <n x="3"/>
      </t>
    </mdx>
    <mdx n="0" f="v">
      <t c="8" si="10">
        <n x="1"/>
        <n x="2"/>
        <n x="17"/>
        <n x="18"/>
        <n x="6"/>
        <n x="28"/>
        <n x="8"/>
        <n x="9" s="1"/>
      </t>
    </mdx>
    <mdx n="0" f="v">
      <t c="9" si="12">
        <n x="1"/>
        <n x="2"/>
        <n x="17"/>
        <n x="18"/>
        <n x="6"/>
        <n x="28"/>
        <n x="11"/>
        <n x="9" s="1"/>
        <n x="3"/>
      </t>
    </mdx>
    <mdx n="0" f="v">
      <t c="10" si="16">
        <n x="1"/>
        <n x="2"/>
        <n x="18"/>
        <n x="6"/>
        <n x="28"/>
        <n x="13"/>
        <n x="9" s="1"/>
        <n x="14"/>
        <n x="15"/>
        <n x="3"/>
      </t>
    </mdx>
    <mdx n="0" f="v">
      <t c="9" si="10">
        <n x="1"/>
        <n x="2"/>
        <n x="3"/>
        <n x="19"/>
        <n x="20"/>
        <n x="6"/>
        <n x="28"/>
        <n x="8"/>
        <n x="9" s="1"/>
      </t>
    </mdx>
    <mdx n="0" f="v">
      <t c="9" si="12">
        <n x="1"/>
        <n x="2"/>
        <n x="19"/>
        <n x="20"/>
        <n x="6"/>
        <n x="28"/>
        <n x="11"/>
        <n x="9" s="1"/>
        <n x="3"/>
      </t>
    </mdx>
    <mdx n="0" f="v">
      <t c="10" si="16">
        <n x="1"/>
        <n x="2"/>
        <n x="20"/>
        <n x="6"/>
        <n x="28"/>
        <n x="13"/>
        <n x="9" s="1"/>
        <n x="14"/>
        <n x="15"/>
        <n x="3"/>
      </t>
    </mdx>
    <mdx n="0" f="v">
      <t c="9" si="10">
        <n x="1"/>
        <n x="2"/>
        <n x="3"/>
        <n x="4"/>
        <n x="18"/>
        <n x="6"/>
        <n x="7"/>
        <n x="8"/>
        <n x="9" s="1"/>
      </t>
    </mdx>
    <mdx n="0" f="v">
      <t c="9" si="12">
        <n x="1"/>
        <n x="2"/>
        <n x="3"/>
        <n x="4"/>
        <n x="18"/>
        <n x="6"/>
        <n x="7"/>
        <n x="11"/>
        <n x="9" s="1"/>
      </t>
    </mdx>
    <mdx n="0" f="v">
      <t c="9" si="10">
        <n x="1"/>
        <n x="2"/>
        <n x="3"/>
        <n x="4"/>
        <n x="20"/>
        <n x="6"/>
        <n x="7"/>
        <n x="8"/>
        <n x="9" s="1"/>
      </t>
    </mdx>
    <mdx n="0" f="v">
      <t c="9" si="12">
        <n x="1"/>
        <n x="2"/>
        <n x="3"/>
        <n x="4"/>
        <n x="20"/>
        <n x="6"/>
        <n x="7"/>
        <n x="11"/>
        <n x="9" s="1"/>
      </t>
    </mdx>
    <mdx n="0" f="v">
      <t c="10" si="10">
        <n x="1"/>
        <n x="2"/>
        <n x="3"/>
        <n x="4"/>
        <n x="18"/>
        <n x="6"/>
        <n x="21"/>
        <n x="8"/>
        <n x="9" s="1"/>
        <n x="22"/>
      </t>
    </mdx>
    <mdx n="0" f="v">
      <t c="10" si="12">
        <n x="1"/>
        <n x="2"/>
        <n x="3"/>
        <n x="4"/>
        <n x="18"/>
        <n x="6"/>
        <n x="21"/>
        <n x="11"/>
        <n x="9" s="1"/>
        <n x="22"/>
      </t>
    </mdx>
    <mdx n="0" f="v">
      <t c="10" si="10">
        <n x="1"/>
        <n x="2"/>
        <n x="3"/>
        <n x="4"/>
        <n x="20"/>
        <n x="6"/>
        <n x="21"/>
        <n x="8"/>
        <n x="9" s="1"/>
        <n x="22"/>
      </t>
    </mdx>
    <mdx n="0" f="v">
      <t c="10" si="12">
        <n x="1"/>
        <n x="2"/>
        <n x="3"/>
        <n x="4"/>
        <n x="20"/>
        <n x="6"/>
        <n x="21"/>
        <n x="11"/>
        <n x="9" s="1"/>
        <n x="22"/>
      </t>
    </mdx>
    <mdx n="0" f="v">
      <t c="9" si="10">
        <n x="1"/>
        <n x="2"/>
        <n x="3"/>
        <n x="4"/>
        <n x="18"/>
        <n x="6"/>
        <n x="23"/>
        <n x="8"/>
        <n x="9" s="1"/>
      </t>
    </mdx>
    <mdx n="0" f="v">
      <t c="9" si="12">
        <n x="1"/>
        <n x="2"/>
        <n x="3"/>
        <n x="4"/>
        <n x="18"/>
        <n x="6"/>
        <n x="23"/>
        <n x="11"/>
        <n x="9" s="1"/>
      </t>
    </mdx>
    <mdx n="0" f="v">
      <t c="9" si="10">
        <n x="1"/>
        <n x="2"/>
        <n x="3"/>
        <n x="4"/>
        <n x="20"/>
        <n x="6"/>
        <n x="23"/>
        <n x="8"/>
        <n x="9" s="1"/>
      </t>
    </mdx>
    <mdx n="0" f="v">
      <t c="9" si="12">
        <n x="1"/>
        <n x="2"/>
        <n x="3"/>
        <n x="4"/>
        <n x="20"/>
        <n x="6"/>
        <n x="23"/>
        <n x="11"/>
        <n x="9" s="1"/>
      </t>
    </mdx>
    <mdx n="0" f="v">
      <t c="9" si="10">
        <n x="1"/>
        <n x="2"/>
        <n x="3"/>
        <n x="4"/>
        <n x="18"/>
        <n x="6"/>
        <n x="24"/>
        <n x="8"/>
        <n x="9" s="1"/>
      </t>
    </mdx>
    <mdx n="0" f="v">
      <t c="9" si="12">
        <n x="1"/>
        <n x="2"/>
        <n x="3"/>
        <n x="4"/>
        <n x="18"/>
        <n x="6"/>
        <n x="24"/>
        <n x="11"/>
        <n x="9" s="1"/>
      </t>
    </mdx>
    <mdx n="0" f="v">
      <t c="9" si="10">
        <n x="1"/>
        <n x="2"/>
        <n x="3"/>
        <n x="4"/>
        <n x="20"/>
        <n x="6"/>
        <n x="24"/>
        <n x="8"/>
        <n x="9" s="1"/>
      </t>
    </mdx>
    <mdx n="0" f="v">
      <t c="9" si="12">
        <n x="1"/>
        <n x="2"/>
        <n x="3"/>
        <n x="4"/>
        <n x="20"/>
        <n x="6"/>
        <n x="24"/>
        <n x="11"/>
        <n x="9" s="1"/>
      </t>
    </mdx>
    <mdx n="0" f="v">
      <t c="9" si="10">
        <n x="1"/>
        <n x="2"/>
        <n x="3"/>
        <n x="4"/>
        <n x="18"/>
        <n x="6"/>
        <n x="25"/>
        <n x="8"/>
        <n x="9" s="1"/>
      </t>
    </mdx>
    <mdx n="0" f="v">
      <t c="9" si="12">
        <n x="1"/>
        <n x="2"/>
        <n x="3"/>
        <n x="4"/>
        <n x="18"/>
        <n x="6"/>
        <n x="25"/>
        <n x="11"/>
        <n x="9" s="1"/>
      </t>
    </mdx>
    <mdx n="0" f="v">
      <t c="9" si="10">
        <n x="1"/>
        <n x="2"/>
        <n x="3"/>
        <n x="4"/>
        <n x="20"/>
        <n x="6"/>
        <n x="25"/>
        <n x="8"/>
        <n x="9" s="1"/>
      </t>
    </mdx>
    <mdx n="0" f="v">
      <t c="9" si="12">
        <n x="1"/>
        <n x="2"/>
        <n x="3"/>
        <n x="4"/>
        <n x="20"/>
        <n x="6"/>
        <n x="25"/>
        <n x="11"/>
        <n x="9" s="1"/>
      </t>
    </mdx>
    <mdx n="0" f="v">
      <t c="8" si="10">
        <n x="1"/>
        <n x="2"/>
        <n x="4"/>
        <n x="18"/>
        <n x="6"/>
        <n x="26"/>
        <n x="8"/>
        <n x="9" s="1"/>
      </t>
    </mdx>
    <mdx n="0" f="v">
      <t c="8" si="12">
        <n x="1"/>
        <n x="2"/>
        <n x="4"/>
        <n x="18"/>
        <n x="6"/>
        <n x="26"/>
        <n x="11"/>
        <n x="9" s="1"/>
      </t>
    </mdx>
    <mdx n="0" f="v">
      <t c="9" si="10">
        <n x="1"/>
        <n x="2"/>
        <n x="3"/>
        <n x="4"/>
        <n x="20"/>
        <n x="6"/>
        <n x="26"/>
        <n x="8"/>
        <n x="9" s="1"/>
      </t>
    </mdx>
    <mdx n="0" f="v">
      <t c="8" si="12">
        <n x="1"/>
        <n x="2"/>
        <n x="4"/>
        <n x="20"/>
        <n x="6"/>
        <n x="26"/>
        <n x="11"/>
        <n x="9" s="1"/>
      </t>
    </mdx>
    <mdx n="0" f="v">
      <t c="8" si="10">
        <n x="1"/>
        <n x="2"/>
        <n x="4"/>
        <n x="18"/>
        <n x="6"/>
        <n x="28"/>
        <n x="8"/>
        <n x="9" s="1"/>
      </t>
    </mdx>
    <mdx n="0" f="v">
      <t c="9" si="12">
        <n x="1"/>
        <n x="2"/>
        <n x="4"/>
        <n x="18"/>
        <n x="6"/>
        <n x="28"/>
        <n x="11"/>
        <n x="9" s="1"/>
        <n x="3"/>
      </t>
    </mdx>
    <mdx n="0" f="v">
      <t c="8" si="10">
        <n x="1"/>
        <n x="2"/>
        <n x="4"/>
        <n x="20"/>
        <n x="6"/>
        <n x="28"/>
        <n x="8"/>
        <n x="9" s="1"/>
      </t>
    </mdx>
    <mdx n="0" f="v">
      <t c="9" si="12">
        <n x="1"/>
        <n x="2"/>
        <n x="4"/>
        <n x="20"/>
        <n x="6"/>
        <n x="28"/>
        <n x="11"/>
        <n x="9" s="1"/>
        <n x="3"/>
      </t>
    </mdx>
    <mdx n="0" f="v">
      <t c="9" si="10">
        <n x="1"/>
        <n x="2"/>
        <n x="3"/>
        <n x="4"/>
        <n x="5"/>
        <n x="6"/>
        <n x="7"/>
        <n x="8"/>
        <n x="29" s="1"/>
      </t>
    </mdx>
    <mdx n="0" f="v">
      <t c="9" si="12">
        <n x="1"/>
        <n x="2"/>
        <n x="3"/>
        <n x="4"/>
        <n x="5"/>
        <n x="6"/>
        <n x="7"/>
        <n x="11"/>
        <n x="29" s="1"/>
      </t>
    </mdx>
    <mdx n="0" f="v">
      <t c="10" si="16">
        <n x="1"/>
        <n x="2"/>
        <n x="3"/>
        <n x="5"/>
        <n x="6"/>
        <n x="7"/>
        <n x="13"/>
        <n x="29" s="1"/>
        <n x="14"/>
        <n x="15"/>
      </t>
    </mdx>
    <mdx n="0" f="v">
      <t c="9" si="10">
        <n x="1"/>
        <n x="2"/>
        <n x="3"/>
        <n x="17"/>
        <n x="18"/>
        <n x="6"/>
        <n x="7"/>
        <n x="8"/>
        <n x="29" s="1"/>
      </t>
    </mdx>
    <mdx n="0" f="v">
      <t c="9" si="12">
        <n x="1"/>
        <n x="2"/>
        <n x="3"/>
        <n x="17"/>
        <n x="18"/>
        <n x="6"/>
        <n x="7"/>
        <n x="11"/>
        <n x="29" s="1"/>
      </t>
    </mdx>
    <mdx n="0" f="v">
      <t c="10" si="16">
        <n x="1"/>
        <n x="2"/>
        <n x="3"/>
        <n x="18"/>
        <n x="6"/>
        <n x="7"/>
        <n x="13"/>
        <n x="29" s="1"/>
        <n x="14"/>
        <n x="15"/>
      </t>
    </mdx>
    <mdx n="0" f="v">
      <t c="9" si="10">
        <n x="1"/>
        <n x="2"/>
        <n x="3"/>
        <n x="19"/>
        <n x="20"/>
        <n x="6"/>
        <n x="7"/>
        <n x="8"/>
        <n x="29" s="1"/>
      </t>
    </mdx>
    <mdx n="0" f="v">
      <t c="9" si="12">
        <n x="1"/>
        <n x="2"/>
        <n x="3"/>
        <n x="19"/>
        <n x="20"/>
        <n x="6"/>
        <n x="7"/>
        <n x="11"/>
        <n x="29" s="1"/>
      </t>
    </mdx>
    <mdx n="0" f="v">
      <t c="10" si="16">
        <n x="1"/>
        <n x="2"/>
        <n x="3"/>
        <n x="20"/>
        <n x="6"/>
        <n x="7"/>
        <n x="13"/>
        <n x="29" s="1"/>
        <n x="14"/>
        <n x="15"/>
      </t>
    </mdx>
    <mdx n="0" f="v">
      <t c="10" si="10">
        <n x="1"/>
        <n x="2"/>
        <n x="3"/>
        <n x="4"/>
        <n x="5"/>
        <n x="6"/>
        <n x="21"/>
        <n x="8"/>
        <n x="29" s="1"/>
        <n x="22"/>
      </t>
    </mdx>
    <mdx n="0" f="v">
      <t c="10" si="12">
        <n x="1"/>
        <n x="2"/>
        <n x="3"/>
        <n x="4"/>
        <n x="5"/>
        <n x="6"/>
        <n x="21"/>
        <n x="11"/>
        <n x="29" s="1"/>
        <n x="22"/>
      </t>
    </mdx>
    <mdx n="0" f="v">
      <t c="10" si="16">
        <n x="1"/>
        <n x="2"/>
        <n x="3"/>
        <n x="5"/>
        <n x="6"/>
        <n x="21"/>
        <n x="13"/>
        <n x="29" s="1"/>
        <n x="22"/>
        <n x="15"/>
      </t>
    </mdx>
    <mdx n="0" f="v">
      <t c="10" si="10">
        <n x="1"/>
        <n x="2"/>
        <n x="3"/>
        <n x="17"/>
        <n x="18"/>
        <n x="6"/>
        <n x="21"/>
        <n x="8"/>
        <n x="29" s="1"/>
        <n x="22"/>
      </t>
    </mdx>
    <mdx n="0" f="v">
      <t c="10" si="12">
        <n x="1"/>
        <n x="2"/>
        <n x="3"/>
        <n x="17"/>
        <n x="18"/>
        <n x="6"/>
        <n x="21"/>
        <n x="11"/>
        <n x="29" s="1"/>
        <n x="22"/>
      </t>
    </mdx>
    <mdx n="0" f="v">
      <t c="10" si="16">
        <n x="1"/>
        <n x="2"/>
        <n x="3"/>
        <n x="18"/>
        <n x="6"/>
        <n x="21"/>
        <n x="13"/>
        <n x="29" s="1"/>
        <n x="22"/>
        <n x="15"/>
      </t>
    </mdx>
    <mdx n="0" f="v">
      <t c="10" si="10">
        <n x="1"/>
        <n x="2"/>
        <n x="3"/>
        <n x="19"/>
        <n x="20"/>
        <n x="6"/>
        <n x="21"/>
        <n x="8"/>
        <n x="29" s="1"/>
        <n x="22"/>
      </t>
    </mdx>
    <mdx n="0" f="v">
      <t c="10" si="12">
        <n x="1"/>
        <n x="2"/>
        <n x="3"/>
        <n x="19"/>
        <n x="20"/>
        <n x="6"/>
        <n x="21"/>
        <n x="11"/>
        <n x="29" s="1"/>
        <n x="22"/>
      </t>
    </mdx>
    <mdx n="0" f="v">
      <t c="10" si="16">
        <n x="1"/>
        <n x="2"/>
        <n x="3"/>
        <n x="20"/>
        <n x="6"/>
        <n x="21"/>
        <n x="13"/>
        <n x="29" s="1"/>
        <n x="22"/>
        <n x="15"/>
      </t>
    </mdx>
    <mdx n="0" f="v">
      <t c="9" si="10">
        <n x="1"/>
        <n x="2"/>
        <n x="3"/>
        <n x="4"/>
        <n x="5"/>
        <n x="6"/>
        <n x="23"/>
        <n x="8"/>
        <n x="29" s="1"/>
      </t>
    </mdx>
    <mdx n="0" f="v">
      <t c="9" si="12">
        <n x="1"/>
        <n x="2"/>
        <n x="3"/>
        <n x="4"/>
        <n x="5"/>
        <n x="6"/>
        <n x="23"/>
        <n x="11"/>
        <n x="29" s="1"/>
      </t>
    </mdx>
    <mdx n="0" f="v">
      <t c="10" si="16">
        <n x="1"/>
        <n x="2"/>
        <n x="3"/>
        <n x="5"/>
        <n x="6"/>
        <n x="23"/>
        <n x="13"/>
        <n x="29" s="1"/>
        <n x="14"/>
        <n x="15"/>
      </t>
    </mdx>
    <mdx n="0" f="v">
      <t c="9" si="10">
        <n x="1"/>
        <n x="2"/>
        <n x="3"/>
        <n x="17"/>
        <n x="18"/>
        <n x="6"/>
        <n x="23"/>
        <n x="8"/>
        <n x="29" s="1"/>
      </t>
    </mdx>
    <mdx n="0" f="v">
      <t c="9" si="12">
        <n x="1"/>
        <n x="2"/>
        <n x="3"/>
        <n x="17"/>
        <n x="18"/>
        <n x="6"/>
        <n x="23"/>
        <n x="11"/>
        <n x="29" s="1"/>
      </t>
    </mdx>
    <mdx n="0" f="v">
      <t c="10" si="16">
        <n x="1"/>
        <n x="2"/>
        <n x="3"/>
        <n x="18"/>
        <n x="6"/>
        <n x="23"/>
        <n x="13"/>
        <n x="29" s="1"/>
        <n x="14"/>
        <n x="15"/>
      </t>
    </mdx>
    <mdx n="0" f="v">
      <t c="9" si="10">
        <n x="1"/>
        <n x="2"/>
        <n x="3"/>
        <n x="19"/>
        <n x="20"/>
        <n x="6"/>
        <n x="23"/>
        <n x="8"/>
        <n x="29" s="1"/>
      </t>
    </mdx>
    <mdx n="0" f="v">
      <t c="9" si="12">
        <n x="1"/>
        <n x="2"/>
        <n x="3"/>
        <n x="19"/>
        <n x="20"/>
        <n x="6"/>
        <n x="23"/>
        <n x="11"/>
        <n x="29" s="1"/>
      </t>
    </mdx>
    <mdx n="0" f="v">
      <t c="10" si="16">
        <n x="1"/>
        <n x="2"/>
        <n x="3"/>
        <n x="20"/>
        <n x="6"/>
        <n x="23"/>
        <n x="13"/>
        <n x="29" s="1"/>
        <n x="14"/>
        <n x="15"/>
      </t>
    </mdx>
    <mdx n="0" f="v">
      <t c="9" si="10">
        <n x="1"/>
        <n x="2"/>
        <n x="3"/>
        <n x="4"/>
        <n x="5"/>
        <n x="6"/>
        <n x="24"/>
        <n x="8"/>
        <n x="29" s="1"/>
      </t>
    </mdx>
    <mdx n="0" f="v">
      <t c="9" si="12">
        <n x="1"/>
        <n x="2"/>
        <n x="3"/>
        <n x="4"/>
        <n x="5"/>
        <n x="6"/>
        <n x="24"/>
        <n x="11"/>
        <n x="29" s="1"/>
      </t>
    </mdx>
    <mdx n="0" f="v">
      <t c="10" si="16">
        <n x="1"/>
        <n x="2"/>
        <n x="3"/>
        <n x="5"/>
        <n x="6"/>
        <n x="24"/>
        <n x="13"/>
        <n x="29" s="1"/>
        <n x="14"/>
        <n x="15"/>
      </t>
    </mdx>
    <mdx n="0" f="v">
      <t c="9" si="10">
        <n x="1"/>
        <n x="2"/>
        <n x="3"/>
        <n x="17"/>
        <n x="18"/>
        <n x="6"/>
        <n x="24"/>
        <n x="8"/>
        <n x="29" s="1"/>
      </t>
    </mdx>
    <mdx n="0" f="v">
      <t c="9" si="12">
        <n x="1"/>
        <n x="2"/>
        <n x="3"/>
        <n x="17"/>
        <n x="18"/>
        <n x="6"/>
        <n x="24"/>
        <n x="11"/>
        <n x="29" s="1"/>
      </t>
    </mdx>
    <mdx n="0" f="v">
      <t c="10" si="16">
        <n x="1"/>
        <n x="2"/>
        <n x="3"/>
        <n x="18"/>
        <n x="6"/>
        <n x="24"/>
        <n x="13"/>
        <n x="29" s="1"/>
        <n x="14"/>
        <n x="15"/>
      </t>
    </mdx>
    <mdx n="0" f="v">
      <t c="9" si="10">
        <n x="1"/>
        <n x="2"/>
        <n x="3"/>
        <n x="19"/>
        <n x="20"/>
        <n x="6"/>
        <n x="24"/>
        <n x="8"/>
        <n x="29" s="1"/>
      </t>
    </mdx>
    <mdx n="0" f="v">
      <t c="9" si="12">
        <n x="1"/>
        <n x="2"/>
        <n x="3"/>
        <n x="19"/>
        <n x="20"/>
        <n x="6"/>
        <n x="24"/>
        <n x="11"/>
        <n x="29" s="1"/>
      </t>
    </mdx>
    <mdx n="0" f="v">
      <t c="10" si="16">
        <n x="1"/>
        <n x="2"/>
        <n x="3"/>
        <n x="20"/>
        <n x="6"/>
        <n x="24"/>
        <n x="13"/>
        <n x="29" s="1"/>
        <n x="14"/>
        <n x="15"/>
      </t>
    </mdx>
    <mdx n="0" f="v">
      <t c="9" si="10">
        <n x="1"/>
        <n x="2"/>
        <n x="3"/>
        <n x="4"/>
        <n x="5"/>
        <n x="6"/>
        <n x="25"/>
        <n x="8"/>
        <n x="29" s="1"/>
      </t>
    </mdx>
    <mdx n="0" f="v">
      <t c="9" si="12">
        <n x="1"/>
        <n x="2"/>
        <n x="3"/>
        <n x="4"/>
        <n x="5"/>
        <n x="6"/>
        <n x="25"/>
        <n x="11"/>
        <n x="29" s="1"/>
      </t>
    </mdx>
    <mdx n="0" f="v">
      <t c="10" si="16">
        <n x="1"/>
        <n x="2"/>
        <n x="3"/>
        <n x="5"/>
        <n x="6"/>
        <n x="25"/>
        <n x="13"/>
        <n x="29" s="1"/>
        <n x="14"/>
        <n x="15"/>
      </t>
    </mdx>
    <mdx n="0" f="v">
      <t c="9" si="10">
        <n x="1"/>
        <n x="2"/>
        <n x="3"/>
        <n x="17"/>
        <n x="18"/>
        <n x="6"/>
        <n x="25"/>
        <n x="8"/>
        <n x="29" s="1"/>
      </t>
    </mdx>
    <mdx n="0" f="v">
      <t c="9" si="12">
        <n x="1"/>
        <n x="2"/>
        <n x="3"/>
        <n x="17"/>
        <n x="18"/>
        <n x="6"/>
        <n x="25"/>
        <n x="11"/>
        <n x="29" s="1"/>
      </t>
    </mdx>
    <mdx n="0" f="v">
      <t c="10" si="16">
        <n x="1"/>
        <n x="2"/>
        <n x="3"/>
        <n x="18"/>
        <n x="6"/>
        <n x="25"/>
        <n x="13"/>
        <n x="29" s="1"/>
        <n x="14"/>
        <n x="15"/>
      </t>
    </mdx>
    <mdx n="0" f="v">
      <t c="9" si="10">
        <n x="1"/>
        <n x="2"/>
        <n x="3"/>
        <n x="19"/>
        <n x="20"/>
        <n x="6"/>
        <n x="25"/>
        <n x="8"/>
        <n x="29" s="1"/>
      </t>
    </mdx>
    <mdx n="0" f="v">
      <t c="9" si="12">
        <n x="1"/>
        <n x="2"/>
        <n x="3"/>
        <n x="19"/>
        <n x="20"/>
        <n x="6"/>
        <n x="25"/>
        <n x="11"/>
        <n x="29" s="1"/>
      </t>
    </mdx>
    <mdx n="0" f="v">
      <t c="10" si="16">
        <n x="1"/>
        <n x="2"/>
        <n x="3"/>
        <n x="20"/>
        <n x="6"/>
        <n x="25"/>
        <n x="13"/>
        <n x="29" s="1"/>
        <n x="14"/>
        <n x="15"/>
      </t>
    </mdx>
    <mdx n="0" f="v">
      <t c="8" si="10">
        <n x="1"/>
        <n x="2"/>
        <n x="4"/>
        <n x="5"/>
        <n x="6"/>
        <n x="26"/>
        <n x="8"/>
        <n x="29" s="1"/>
      </t>
    </mdx>
    <mdx n="0" f="v">
      <t c="8" si="12">
        <n x="1"/>
        <n x="2"/>
        <n x="4"/>
        <n x="5"/>
        <n x="6"/>
        <n x="26"/>
        <n x="11"/>
        <n x="29" s="1"/>
      </t>
    </mdx>
    <mdx n="0" f="v">
      <t c="8" si="10">
        <n x="1"/>
        <n x="2"/>
        <n x="17"/>
        <n x="18"/>
        <n x="6"/>
        <n x="26"/>
        <n x="8"/>
        <n x="29" s="1"/>
      </t>
    </mdx>
    <mdx n="0" f="v">
      <t c="8" si="12">
        <n x="1"/>
        <n x="2"/>
        <n x="17"/>
        <n x="18"/>
        <n x="6"/>
        <n x="26"/>
        <n x="11"/>
        <n x="29" s="1"/>
      </t>
    </mdx>
    <mdx n="0" f="v">
      <t c="9" si="10">
        <n x="1"/>
        <n x="2"/>
        <n x="3"/>
        <n x="19"/>
        <n x="20"/>
        <n x="6"/>
        <n x="26"/>
        <n x="8"/>
        <n x="29" s="1"/>
      </t>
    </mdx>
    <mdx n="0" f="v">
      <t c="8" si="12">
        <n x="1"/>
        <n x="2"/>
        <n x="19"/>
        <n x="20"/>
        <n x="6"/>
        <n x="26"/>
        <n x="11"/>
        <n x="29" s="1"/>
      </t>
    </mdx>
    <mdx n="0" f="v">
      <t c="8" si="10">
        <n x="1"/>
        <n x="2"/>
        <n x="4"/>
        <n x="5"/>
        <n x="6"/>
        <n x="28"/>
        <n x="8"/>
        <n x="29" s="1"/>
      </t>
    </mdx>
    <mdx n="0" f="v">
      <t c="9" si="12">
        <n x="1"/>
        <n x="2"/>
        <n x="4"/>
        <n x="5"/>
        <n x="6"/>
        <n x="28"/>
        <n x="11"/>
        <n x="29" s="1"/>
        <n x="3"/>
      </t>
    </mdx>
    <mdx n="0" f="v">
      <t c="10" si="16">
        <n x="1"/>
        <n x="2"/>
        <n x="5"/>
        <n x="6"/>
        <n x="28"/>
        <n x="13"/>
        <n x="29" s="1"/>
        <n x="14"/>
        <n x="15"/>
        <n x="3"/>
      </t>
    </mdx>
    <mdx n="0" f="v">
      <t c="8" si="10">
        <n x="1"/>
        <n x="2"/>
        <n x="17"/>
        <n x="18"/>
        <n x="6"/>
        <n x="28"/>
        <n x="8"/>
        <n x="29" s="1"/>
      </t>
    </mdx>
    <mdx n="0" f="v">
      <t c="9" si="12">
        <n x="1"/>
        <n x="2"/>
        <n x="17"/>
        <n x="18"/>
        <n x="6"/>
        <n x="28"/>
        <n x="11"/>
        <n x="29" s="1"/>
        <n x="3"/>
      </t>
    </mdx>
    <mdx n="0" f="v">
      <t c="10" si="16">
        <n x="1"/>
        <n x="2"/>
        <n x="18"/>
        <n x="6"/>
        <n x="28"/>
        <n x="13"/>
        <n x="29" s="1"/>
        <n x="14"/>
        <n x="15"/>
        <n x="3"/>
      </t>
    </mdx>
    <mdx n="0" f="v">
      <t c="9" si="10">
        <n x="1"/>
        <n x="2"/>
        <n x="3"/>
        <n x="19"/>
        <n x="20"/>
        <n x="6"/>
        <n x="28"/>
        <n x="8"/>
        <n x="29" s="1"/>
      </t>
    </mdx>
    <mdx n="0" f="v">
      <t c="9" si="12">
        <n x="1"/>
        <n x="2"/>
        <n x="19"/>
        <n x="20"/>
        <n x="6"/>
        <n x="28"/>
        <n x="11"/>
        <n x="29" s="1"/>
        <n x="3"/>
      </t>
    </mdx>
    <mdx n="0" f="v">
      <t c="10" si="16">
        <n x="1"/>
        <n x="2"/>
        <n x="20"/>
        <n x="6"/>
        <n x="28"/>
        <n x="13"/>
        <n x="29" s="1"/>
        <n x="14"/>
        <n x="15"/>
        <n x="3"/>
      </t>
    </mdx>
    <mdx n="0" f="v">
      <t c="9" si="10">
        <n x="1"/>
        <n x="2"/>
        <n x="3"/>
        <n x="4"/>
        <n x="18"/>
        <n x="6"/>
        <n x="7"/>
        <n x="8"/>
        <n x="29" s="1"/>
      </t>
    </mdx>
    <mdx n="0" f="v">
      <t c="9" si="12">
        <n x="1"/>
        <n x="2"/>
        <n x="3"/>
        <n x="4"/>
        <n x="18"/>
        <n x="6"/>
        <n x="7"/>
        <n x="11"/>
        <n x="29" s="1"/>
      </t>
    </mdx>
    <mdx n="0" f="v">
      <t c="9" si="10">
        <n x="1"/>
        <n x="2"/>
        <n x="3"/>
        <n x="4"/>
        <n x="20"/>
        <n x="6"/>
        <n x="7"/>
        <n x="8"/>
        <n x="29" s="1"/>
      </t>
    </mdx>
    <mdx n="0" f="v">
      <t c="9" si="12">
        <n x="1"/>
        <n x="2"/>
        <n x="3"/>
        <n x="4"/>
        <n x="20"/>
        <n x="6"/>
        <n x="7"/>
        <n x="11"/>
        <n x="29" s="1"/>
      </t>
    </mdx>
    <mdx n="0" f="v">
      <t c="10" si="10">
        <n x="1"/>
        <n x="2"/>
        <n x="3"/>
        <n x="4"/>
        <n x="18"/>
        <n x="6"/>
        <n x="21"/>
        <n x="8"/>
        <n x="29" s="1"/>
        <n x="22"/>
      </t>
    </mdx>
    <mdx n="0" f="v">
      <t c="10" si="12">
        <n x="1"/>
        <n x="2"/>
        <n x="3"/>
        <n x="4"/>
        <n x="18"/>
        <n x="6"/>
        <n x="21"/>
        <n x="11"/>
        <n x="29" s="1"/>
        <n x="22"/>
      </t>
    </mdx>
    <mdx n="0" f="v">
      <t c="10" si="10">
        <n x="1"/>
        <n x="2"/>
        <n x="3"/>
        <n x="4"/>
        <n x="20"/>
        <n x="6"/>
        <n x="21"/>
        <n x="8"/>
        <n x="29" s="1"/>
        <n x="22"/>
      </t>
    </mdx>
    <mdx n="0" f="v">
      <t c="10" si="12">
        <n x="1"/>
        <n x="2"/>
        <n x="3"/>
        <n x="4"/>
        <n x="20"/>
        <n x="6"/>
        <n x="21"/>
        <n x="11"/>
        <n x="29" s="1"/>
        <n x="22"/>
      </t>
    </mdx>
    <mdx n="0" f="v">
      <t c="9" si="10">
        <n x="1"/>
        <n x="2"/>
        <n x="3"/>
        <n x="4"/>
        <n x="18"/>
        <n x="6"/>
        <n x="23"/>
        <n x="8"/>
        <n x="29" s="1"/>
      </t>
    </mdx>
    <mdx n="0" f="v">
      <t c="9" si="12">
        <n x="1"/>
        <n x="2"/>
        <n x="3"/>
        <n x="4"/>
        <n x="18"/>
        <n x="6"/>
        <n x="23"/>
        <n x="11"/>
        <n x="29" s="1"/>
      </t>
    </mdx>
    <mdx n="0" f="v">
      <t c="9" si="10">
        <n x="1"/>
        <n x="2"/>
        <n x="3"/>
        <n x="4"/>
        <n x="20"/>
        <n x="6"/>
        <n x="23"/>
        <n x="8"/>
        <n x="29" s="1"/>
      </t>
    </mdx>
    <mdx n="0" f="v">
      <t c="9" si="12">
        <n x="1"/>
        <n x="2"/>
        <n x="3"/>
        <n x="4"/>
        <n x="20"/>
        <n x="6"/>
        <n x="23"/>
        <n x="11"/>
        <n x="29" s="1"/>
      </t>
    </mdx>
    <mdx n="0" f="v">
      <t c="9" si="10">
        <n x="1"/>
        <n x="2"/>
        <n x="3"/>
        <n x="4"/>
        <n x="18"/>
        <n x="6"/>
        <n x="24"/>
        <n x="8"/>
        <n x="29" s="1"/>
      </t>
    </mdx>
    <mdx n="0" f="v">
      <t c="9" si="12">
        <n x="1"/>
        <n x="2"/>
        <n x="3"/>
        <n x="4"/>
        <n x="18"/>
        <n x="6"/>
        <n x="24"/>
        <n x="11"/>
        <n x="29" s="1"/>
      </t>
    </mdx>
    <mdx n="0" f="v">
      <t c="9" si="10">
        <n x="1"/>
        <n x="2"/>
        <n x="3"/>
        <n x="4"/>
        <n x="20"/>
        <n x="6"/>
        <n x="24"/>
        <n x="8"/>
        <n x="29" s="1"/>
      </t>
    </mdx>
    <mdx n="0" f="v">
      <t c="9" si="12">
        <n x="1"/>
        <n x="2"/>
        <n x="3"/>
        <n x="4"/>
        <n x="20"/>
        <n x="6"/>
        <n x="24"/>
        <n x="11"/>
        <n x="29" s="1"/>
      </t>
    </mdx>
    <mdx n="0" f="v">
      <t c="9" si="10">
        <n x="1"/>
        <n x="2"/>
        <n x="3"/>
        <n x="4"/>
        <n x="18"/>
        <n x="6"/>
        <n x="25"/>
        <n x="8"/>
        <n x="29" s="1"/>
      </t>
    </mdx>
    <mdx n="0" f="v">
      <t c="9" si="12">
        <n x="1"/>
        <n x="2"/>
        <n x="3"/>
        <n x="4"/>
        <n x="18"/>
        <n x="6"/>
        <n x="25"/>
        <n x="11"/>
        <n x="29" s="1"/>
      </t>
    </mdx>
    <mdx n="0" f="v">
      <t c="9" si="10">
        <n x="1"/>
        <n x="2"/>
        <n x="3"/>
        <n x="4"/>
        <n x="20"/>
        <n x="6"/>
        <n x="25"/>
        <n x="8"/>
        <n x="29" s="1"/>
      </t>
    </mdx>
    <mdx n="0" f="v">
      <t c="9" si="12">
        <n x="1"/>
        <n x="2"/>
        <n x="3"/>
        <n x="4"/>
        <n x="20"/>
        <n x="6"/>
        <n x="25"/>
        <n x="11"/>
        <n x="29" s="1"/>
      </t>
    </mdx>
    <mdx n="0" f="v">
      <t c="8" si="10">
        <n x="1"/>
        <n x="2"/>
        <n x="4"/>
        <n x="18"/>
        <n x="6"/>
        <n x="26"/>
        <n x="8"/>
        <n x="29" s="1"/>
      </t>
    </mdx>
    <mdx n="0" f="v">
      <t c="8" si="12">
        <n x="1"/>
        <n x="2"/>
        <n x="4"/>
        <n x="18"/>
        <n x="6"/>
        <n x="26"/>
        <n x="11"/>
        <n x="29" s="1"/>
      </t>
    </mdx>
    <mdx n="0" f="v">
      <t c="9" si="10">
        <n x="1"/>
        <n x="2"/>
        <n x="3"/>
        <n x="4"/>
        <n x="20"/>
        <n x="6"/>
        <n x="26"/>
        <n x="8"/>
        <n x="29" s="1"/>
      </t>
    </mdx>
    <mdx n="0" f="v">
      <t c="8" si="12">
        <n x="1"/>
        <n x="2"/>
        <n x="4"/>
        <n x="20"/>
        <n x="6"/>
        <n x="26"/>
        <n x="11"/>
        <n x="29" s="1"/>
      </t>
    </mdx>
    <mdx n="0" f="v">
      <t c="8" si="10">
        <n x="1"/>
        <n x="2"/>
        <n x="4"/>
        <n x="18"/>
        <n x="6"/>
        <n x="28"/>
        <n x="8"/>
        <n x="29" s="1"/>
      </t>
    </mdx>
    <mdx n="0" f="v">
      <t c="9" si="12">
        <n x="1"/>
        <n x="2"/>
        <n x="4"/>
        <n x="18"/>
        <n x="6"/>
        <n x="28"/>
        <n x="11"/>
        <n x="29" s="1"/>
        <n x="3"/>
      </t>
    </mdx>
    <mdx n="0" f="v">
      <t c="8" si="10">
        <n x="1"/>
        <n x="2"/>
        <n x="4"/>
        <n x="20"/>
        <n x="6"/>
        <n x="28"/>
        <n x="8"/>
        <n x="29" s="1"/>
      </t>
    </mdx>
    <mdx n="0" f="v">
      <t c="9" si="12">
        <n x="1"/>
        <n x="2"/>
        <n x="4"/>
        <n x="20"/>
        <n x="6"/>
        <n x="28"/>
        <n x="11"/>
        <n x="29" s="1"/>
        <n x="3"/>
      </t>
    </mdx>
    <mdx n="0" f="v">
      <t c="10" si="16">
        <n x="1"/>
        <n x="2"/>
        <n x="5"/>
        <n x="6"/>
        <n x="26"/>
        <n x="13"/>
        <n x="3"/>
        <n x="9" s="1"/>
        <n x="14"/>
        <n x="15"/>
      </t>
    </mdx>
    <mdx n="0" f="v">
      <t c="10" si="16">
        <n x="1"/>
        <n x="2"/>
        <n x="18"/>
        <n x="6"/>
        <n x="26"/>
        <n x="13"/>
        <n x="3"/>
        <n x="9" s="1"/>
        <n x="14"/>
        <n x="15"/>
      </t>
    </mdx>
    <mdx n="0" f="v">
      <t c="10" si="16">
        <n x="1"/>
        <n x="2"/>
        <n x="20"/>
        <n x="6"/>
        <n x="26"/>
        <n x="13"/>
        <n x="3"/>
        <n x="9" s="1"/>
        <n x="14"/>
        <n x="15"/>
      </t>
    </mdx>
  </mdxMetadata>
  <valueMetadata count="18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</valueMetadata>
</metadata>
</file>

<file path=xl/sharedStrings.xml><?xml version="1.0" encoding="utf-8"?>
<sst xmlns="http://schemas.openxmlformats.org/spreadsheetml/2006/main" count="734" uniqueCount="48">
  <si>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</si>
  <si>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</si>
  <si>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</si>
  <si>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לרבעון בשנת</t>
  </si>
  <si>
    <t>רבעון 1</t>
  </si>
  <si>
    <t>רבעון 2</t>
  </si>
  <si>
    <t>רבעון 3</t>
  </si>
  <si>
    <t>רבעון 4</t>
  </si>
  <si>
    <t>תרומה להכנסות מהשקעות
(רווח/הפסד)</t>
  </si>
  <si>
    <t>תרומה להכנסה הכוללת
(הון עצמי)</t>
  </si>
  <si>
    <t>סך נכסים</t>
  </si>
  <si>
    <t>(באלפי ש"ח)</t>
  </si>
  <si>
    <t>(באחוזים)</t>
  </si>
  <si>
    <t>מזומנים ושווי מזומנים</t>
  </si>
  <si>
    <t>אג"ח ממשלתיות סחירות</t>
  </si>
  <si>
    <t>אג"ח מיועדות</t>
  </si>
  <si>
    <t>אג"ח קונצרניות סחירות</t>
  </si>
  <si>
    <t>אג"ח קונצרניות לא סחירות</t>
  </si>
  <si>
    <t>מניות</t>
  </si>
  <si>
    <t>תעודות סל</t>
  </si>
  <si>
    <t>קרנות נאמנות</t>
  </si>
  <si>
    <t>הלוואות</t>
  </si>
  <si>
    <t>פיקדונות (שאינם מובנים)</t>
  </si>
  <si>
    <t>חוזים עתידיים</t>
  </si>
  <si>
    <t>השקעה בחברות מוחזקות</t>
  </si>
  <si>
    <t>קרנות השקעה</t>
  </si>
  <si>
    <t>זכויות במקרקעין</t>
  </si>
  <si>
    <t>נכסים אחרים</t>
  </si>
  <si>
    <t>סה"כ</t>
  </si>
  <si>
    <t>נכסים בארץ</t>
  </si>
  <si>
    <t>נכסים בחו"ל</t>
  </si>
  <si>
    <t>נכסים סחירים ונזילים</t>
  </si>
  <si>
    <t>נכסים לא סחירים</t>
  </si>
  <si>
    <t>נתונים לשנת</t>
  </si>
  <si>
    <t>רבעון 1+2</t>
  </si>
  <si>
    <t>רבעון 1+2+3</t>
  </si>
  <si>
    <t>רבעון 1+2+3+4</t>
  </si>
  <si>
    <t>נוסטרו חיים</t>
  </si>
  <si>
    <t>פירוט תרומת אפיקי השקעה בגין התחייבויות מסוג 10,30,50</t>
  </si>
  <si>
    <t>קרנות סל</t>
  </si>
  <si>
    <t>נוסטרו סיכום</t>
  </si>
  <si>
    <t>הראל ביטוח נוסטרו</t>
  </si>
  <si>
    <t>הגעת לשדה האחרון בשורה זו</t>
  </si>
  <si>
    <t>שורה זו ריקה</t>
  </si>
  <si>
    <t>תא ללא תוכן, המשך בתא הבא</t>
  </si>
  <si>
    <t>שורה זו אחרונה בגיליון מספר 1 מתוך  3 גיליונות</t>
  </si>
  <si>
    <t>שורה זו אחרונה בגיליון מספר 2 מתוך  3 גיליונות</t>
  </si>
  <si>
    <t>שורה זו אחרונה בגיליון מספר 3 מתוך  3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</si>
</sst>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_ ;[Red]\-#,##0\ "/>
  </numFmts>
  <fonts count="20" x14ac:knownFonts="1">
    <font>
      <sz val="11"/>
      <color theme="1"/>
      <name val="Arial"/>
      <family val="2"/>
      <charset val="177"/>
      <scheme val="minor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4"/>
      <color indexed="8"/>
      <name val="David"/>
      <family val="2"/>
      <charset val="177"/>
    </font>
    <font>
      <sz val="11"/>
      <color theme="0"/>
      <name val="David"/>
      <family val="2"/>
      <charset val="177"/>
    </font>
    <font>
      <sz val="10"/>
      <name val="Arial"/>
      <family val="2"/>
    </font>
    <font>
      <sz val="14"/>
      <name val="David"/>
      <family val="2"/>
      <charset val="177"/>
    </font>
    <font>
      <b/>
      <sz val="11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b/>
      <sz val="9"/>
      <color theme="1"/>
      <name val="Arial"/>
      <family val="2"/>
      <scheme val="minor"/>
    </font>
    <font>
      <sz val="10"/>
      <color theme="0"/>
      <name val="David"/>
      <family val="2"/>
      <charset val="177"/>
    </font>
    <font>
      <b/>
      <sz val="9"/>
      <color indexed="8"/>
      <name val="David"/>
      <family val="2"/>
      <charset val="177"/>
    </font>
    <font>
      <sz val="11"/>
      <color indexed="8"/>
      <name val="David"/>
      <family val="2"/>
      <charset val="177"/>
    </font>
    <font>
      <b/>
      <sz val="14"/>
      <color rgb="FFFFFFFF"/>
      <name val="David"/>
      <family val="2"/>
      <charset val="177"/>
    </font>
    <font>
      <sz val="11"/>
      <color rgb="FFFFFFFF"/>
      <name val="David"/>
      <family val="2"/>
    </font>
    <font>
      <sz val="11"/>
      <color rgb="FFFFFFFF"/>
      <name val="David"/>
      <family val="2"/>
      <charset val="177"/>
    </font>
    <font>
      <b/>
      <sz val="11"/>
      <color rgb="FFD9D9D9"/>
      <name val="David"/>
      <family val="2"/>
      <charset val="177"/>
    </font>
    <font>
      <b/>
      <sz val="9"/>
      <color rgb="FFD9D9D9"/>
      <name val="Arial"/>
      <family val="2"/>
      <scheme val="minor"/>
    </font>
    <font>
      <sz val="11"/>
      <color rgb="FFFFFFFF"/>
      <name val="Arial"/>
      <family val="2"/>
      <charset val="177"/>
      <scheme val="minor"/>
    </font>
    <font>
      <sz val="10"/>
      <color rgb="FFFFFFFF"/>
      <name val="David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">
    <xf numFmtId="0" fontId="0" fillId="0" borderId="0" xfId="0"/>
    <xf numFmtId="0" fontId="6" fillId="0" borderId="0" xfId="2" applyFont="1" applyAlignment="1">
      <alignment horizontal="right"/>
    </xf>
    <xf numFmtId="1" fontId="8" fillId="0" borderId="0" xfId="1" applyNumberFormat="1" applyFont="1" applyAlignment="1">
      <alignment horizontal="center"/>
    </xf>
    <xf numFmtId="0" fontId="11" fillId="3" borderId="8" xfId="1" applyFont="1" applyFill="1" applyBorder="1" applyAlignment="1">
      <alignment horizontal="center" vertical="center" readingOrder="2"/>
    </xf>
    <xf numFmtId="0" fontId="11" fillId="3" borderId="9" xfId="1" applyFont="1" applyFill="1" applyBorder="1" applyAlignment="1">
      <alignment horizontal="center" vertical="center" readingOrder="2"/>
    </xf>
    <xf numFmtId="0" fontId="11" fillId="3" borderId="10" xfId="1" applyFont="1" applyFill="1" applyBorder="1" applyAlignment="1">
      <alignment horizontal="center" vertical="center" readingOrder="2"/>
    </xf>
    <xf numFmtId="0" fontId="7" fillId="3" borderId="11" xfId="1" applyFont="1" applyFill="1" applyBorder="1"/>
    <xf numFmtId="165" fontId="12" fillId="4" borderId="12" xfId="3" applyNumberFormat="1" applyFont="1" applyFill="1" applyBorder="1" applyAlignment="1">
      <alignment horizontal="right"/>
    </xf>
    <xf numFmtId="10" fontId="12" fillId="4" borderId="13" xfId="3" applyNumberFormat="1" applyFont="1" applyFill="1" applyBorder="1" applyAlignment="1">
      <alignment horizontal="right"/>
    </xf>
    <xf numFmtId="165" fontId="12" fillId="5" borderId="12" xfId="3" applyNumberFormat="1" applyFont="1" applyFill="1" applyBorder="1" applyAlignment="1">
      <alignment horizontal="right"/>
    </xf>
    <xf numFmtId="10" fontId="12" fillId="5" borderId="13" xfId="3" applyNumberFormat="1" applyFont="1" applyFill="1" applyBorder="1" applyAlignment="1">
      <alignment horizontal="right"/>
    </xf>
    <xf numFmtId="10" fontId="12" fillId="5" borderId="14" xfId="4" applyNumberFormat="1" applyFont="1" applyFill="1" applyBorder="1" applyAlignment="1">
      <alignment horizontal="right"/>
    </xf>
    <xf numFmtId="10" fontId="12" fillId="4" borderId="14" xfId="4" applyNumberFormat="1" applyFont="1" applyFill="1" applyBorder="1" applyAlignment="1">
      <alignment horizontal="right"/>
    </xf>
    <xf numFmtId="0" fontId="7" fillId="3" borderId="15" xfId="1" applyFont="1" applyFill="1" applyBorder="1"/>
    <xf numFmtId="165" fontId="12" fillId="4" borderId="7" xfId="3" applyNumberFormat="1" applyFont="1" applyFill="1" applyBorder="1" applyAlignment="1">
      <alignment horizontal="right"/>
    </xf>
    <xf numFmtId="10" fontId="12" fillId="4" borderId="5" xfId="3" applyNumberFormat="1" applyFont="1" applyFill="1" applyBorder="1" applyAlignment="1">
      <alignment horizontal="right"/>
    </xf>
    <xf numFmtId="165" fontId="12" fillId="5" borderId="7" xfId="3" applyNumberFormat="1" applyFont="1" applyFill="1" applyBorder="1" applyAlignment="1">
      <alignment horizontal="right"/>
    </xf>
    <xf numFmtId="10" fontId="12" fillId="5" borderId="5" xfId="3" applyNumberFormat="1" applyFont="1" applyFill="1" applyBorder="1" applyAlignment="1">
      <alignment horizontal="right"/>
    </xf>
    <xf numFmtId="10" fontId="12" fillId="5" borderId="6" xfId="4" applyNumberFormat="1" applyFont="1" applyFill="1" applyBorder="1" applyAlignment="1">
      <alignment horizontal="right"/>
    </xf>
    <xf numFmtId="10" fontId="12" fillId="4" borderId="6" xfId="4" applyNumberFormat="1" applyFont="1" applyFill="1" applyBorder="1" applyAlignment="1">
      <alignment horizontal="right"/>
    </xf>
    <xf numFmtId="10" fontId="12" fillId="5" borderId="6" xfId="3" applyNumberFormat="1" applyFont="1" applyFill="1" applyBorder="1" applyAlignment="1">
      <alignment horizontal="right"/>
    </xf>
    <xf numFmtId="10" fontId="12" fillId="4" borderId="6" xfId="3" applyNumberFormat="1" applyFont="1" applyFill="1" applyBorder="1" applyAlignment="1">
      <alignment horizontal="right"/>
    </xf>
    <xf numFmtId="0" fontId="7" fillId="3" borderId="8" xfId="1" applyFont="1" applyFill="1" applyBorder="1"/>
    <xf numFmtId="165" fontId="7" fillId="4" borderId="8" xfId="3" applyNumberFormat="1" applyFont="1" applyFill="1" applyBorder="1" applyAlignment="1">
      <alignment horizontal="right"/>
    </xf>
    <xf numFmtId="9" fontId="7" fillId="4" borderId="10" xfId="3" applyNumberFormat="1" applyFont="1" applyFill="1" applyBorder="1" applyAlignment="1">
      <alignment horizontal="right"/>
    </xf>
    <xf numFmtId="165" fontId="7" fillId="5" borderId="8" xfId="3" applyNumberFormat="1" applyFont="1" applyFill="1" applyBorder="1" applyAlignment="1">
      <alignment horizontal="right"/>
    </xf>
    <xf numFmtId="10" fontId="7" fillId="5" borderId="10" xfId="3" applyNumberFormat="1" applyFont="1" applyFill="1" applyBorder="1" applyAlignment="1">
      <alignment horizontal="right"/>
    </xf>
    <xf numFmtId="165" fontId="7" fillId="5" borderId="16" xfId="3" applyNumberFormat="1" applyFont="1" applyFill="1" applyBorder="1" applyAlignment="1">
      <alignment horizontal="right"/>
    </xf>
    <xf numFmtId="9" fontId="7" fillId="5" borderId="10" xfId="3" applyNumberFormat="1" applyFont="1" applyFill="1" applyBorder="1" applyAlignment="1">
      <alignment horizontal="right"/>
    </xf>
    <xf numFmtId="10" fontId="7" fillId="4" borderId="10" xfId="3" applyNumberFormat="1" applyFont="1" applyFill="1" applyBorder="1" applyAlignment="1">
      <alignment horizontal="right"/>
    </xf>
    <xf numFmtId="165" fontId="7" fillId="4" borderId="16" xfId="3" applyNumberFormat="1" applyFont="1" applyFill="1" applyBorder="1" applyAlignment="1">
      <alignment horizontal="right"/>
    </xf>
    <xf numFmtId="0" fontId="7" fillId="3" borderId="12" xfId="1" applyFont="1" applyFill="1" applyBorder="1"/>
    <xf numFmtId="10" fontId="12" fillId="4" borderId="14" xfId="3" applyNumberFormat="1" applyFont="1" applyFill="1" applyBorder="1" applyAlignment="1">
      <alignment horizontal="right"/>
    </xf>
    <xf numFmtId="165" fontId="12" fillId="4" borderId="18" xfId="3" applyNumberFormat="1" applyFont="1" applyFill="1" applyBorder="1" applyAlignment="1">
      <alignment horizontal="right"/>
    </xf>
    <xf numFmtId="10" fontId="12" fillId="5" borderId="14" xfId="3" applyNumberFormat="1" applyFont="1" applyFill="1" applyBorder="1" applyAlignment="1">
      <alignment horizontal="right"/>
    </xf>
    <xf numFmtId="165" fontId="12" fillId="5" borderId="18" xfId="3" applyNumberFormat="1" applyFont="1" applyFill="1" applyBorder="1" applyAlignment="1">
      <alignment horizontal="right"/>
    </xf>
    <xf numFmtId="0" fontId="7" fillId="3" borderId="7" xfId="1" applyFont="1" applyFill="1" applyBorder="1"/>
    <xf numFmtId="165" fontId="12" fillId="4" borderId="4" xfId="3" applyNumberFormat="1" applyFont="1" applyFill="1" applyBorder="1" applyAlignment="1">
      <alignment horizontal="right"/>
    </xf>
    <xf numFmtId="165" fontId="12" fillId="5" borderId="4" xfId="3" applyNumberFormat="1" applyFont="1" applyFill="1" applyBorder="1" applyAlignment="1">
      <alignment horizontal="right"/>
    </xf>
    <xf numFmtId="0" fontId="6" fillId="0" borderId="0" xfId="2" applyFont="1"/>
    <xf numFmtId="10" fontId="11" fillId="3" borderId="9" xfId="1" applyNumberFormat="1" applyFont="1" applyFill="1" applyBorder="1" applyAlignment="1">
      <alignment horizontal="center" vertical="center" readingOrder="2"/>
    </xf>
    <xf numFmtId="165" fontId="0" fillId="0" borderId="0" xfId="0" applyNumberFormat="1"/>
    <xf numFmtId="0" fontId="7" fillId="3" borderId="1" xfId="1" applyFont="1" applyFill="1" applyBorder="1" applyAlignment="1">
      <alignment horizontal="right"/>
    </xf>
    <xf numFmtId="0" fontId="7" fillId="3" borderId="2" xfId="1" applyFont="1" applyFill="1" applyBorder="1" applyAlignment="1">
      <alignment horizontal="right"/>
    </xf>
    <xf numFmtId="0" fontId="7" fillId="3" borderId="3" xfId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readingOrder="2"/>
    </xf>
    <xf numFmtId="0" fontId="3" fillId="2" borderId="0" xfId="1" applyFont="1" applyFill="1" applyAlignment="1">
      <alignment horizontal="righ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0" borderId="17" xfId="2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readingOrder="2"/>
    </xf>
    <xf numFmtId="0" fontId="13" fillId="2" borderId="0" xfId="1" applyFont="1" applyFill="1" applyAlignment="1">
      <alignment horizontal="right"/>
    </xf>
    <xf numFmtId="0" fontId="14" fillId="0" borderId="0" xfId="1" applyFont="1" applyAlignment="1">
      <alignment wrapText="1"/>
    </xf>
    <xf numFmtId="0" fontId="15" fillId="0" borderId="0" xfId="0" applyFont="1" applyAlignment="1">
      <alignment wrapText="1"/>
    </xf>
    <xf numFmtId="0" fontId="16" fillId="3" borderId="2" xfId="1" applyFont="1" applyFill="1" applyBorder="1" applyAlignment="1">
      <alignment horizontal="right"/>
    </xf>
    <xf numFmtId="0" fontId="16" fillId="3" borderId="3" xfId="1" applyFont="1" applyFill="1" applyBorder="1" applyAlignment="1">
      <alignment horizontal="right"/>
    </xf>
    <xf numFmtId="0" fontId="17" fillId="3" borderId="6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2" applyFont="1"/>
    <xf numFmtId="0" fontId="19" fillId="0" borderId="17" xfId="2" applyFont="1" applyBorder="1" applyAlignment="1">
      <alignment wrapText="1"/>
    </xf>
    <xf numFmtId="0" fontId="15" fillId="0" borderId="17" xfId="1" applyFont="1" applyBorder="1" applyAlignment="1">
      <alignment wrapText="1"/>
    </xf>
    <xf numFmtId="0" fontId="15" fillId="0" borderId="19" xfId="0" applyFont="1" applyBorder="1" applyAlignment="1">
      <alignment wrapText="1"/>
    </xf>
    <xf numFmtId="0" fontId="18" fillId="0" borderId="0" xfId="0" applyFont="1" applyAlignment="1">
      <alignment wrapText="1"/>
    </xf>
  </cellXfs>
  <cellStyles count="5">
    <cellStyle name="Comma 3" xfId="3"/>
    <cellStyle name="Normal" xfId="0" builtinId="0"/>
    <cellStyle name="Normal 49" xfId="2"/>
    <cellStyle name="Normal_תרומה לרווח 3.10" xfId="1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4"/>
  <sheetViews>
    <sheetView showGridLines="0" rightToLeft="1" zoomScaleNormal="100" workbookViewId="0">
      <selection activeCell="B1" sqref="B1"/>
    </sheetView>
  </sheetViews>
  <sheetFormatPr defaultColWidth="0" defaultRowHeight="14.25" zeroHeight="1" x14ac:dyDescent="0.2"/>
  <cols>
    <col min="1" max="1" width="22.875" customWidth="1"/>
    <col min="2" max="2" width="10.375" customWidth="1"/>
    <col min="3" max="3" width="10" bestFit="1" customWidth="1"/>
    <col min="4" max="4" width="9.25" customWidth="1"/>
    <col min="5" max="5" width="8.625" customWidth="1"/>
    <col min="6" max="6" width="10.875" customWidth="1"/>
    <col min="7" max="7" width="8.375" customWidth="1"/>
    <col min="8" max="8" width="9.75" customWidth="1"/>
    <col min="9" max="9" width="10" bestFit="1" customWidth="1"/>
    <col min="10" max="10" width="9.125" customWidth="1"/>
    <col min="11" max="11" width="12.25" bestFit="1" customWidth="1"/>
    <col min="12" max="12" width="9.875" bestFit="1" customWidth="1"/>
    <col min="13" max="13" width="9.125" customWidth="1"/>
    <col min="14" max="14" width="9.625" customWidth="1"/>
    <col min="15" max="15" width="10" bestFit="1" customWidth="1"/>
    <col min="16" max="16" width="8.625" customWidth="1"/>
    <col min="17" max="17" width="9.125" customWidth="1"/>
    <col min="18" max="18" width="9.875" bestFit="1" customWidth="1"/>
    <col min="19" max="19" width="9.125" customWidth="1"/>
    <col min="20" max="20" width="10.875" customWidth="1"/>
    <col min="21" max="21" width="10" bestFit="1" customWidth="1"/>
    <col min="22" max="23" width="9.125" customWidth="1"/>
    <col min="24" max="24" width="9.875" bestFit="1" customWidth="1"/>
    <col min="25" max="25" width="9.125" customWidth="1"/>
    <col min="26" max="16384" width="9.125" hidden="1"/>
  </cols>
  <sheetData>
    <row r="1" spans="1:26" ht="18.75" x14ac:dyDescent="0.3">
      <c r="A1" s="45" t="s">
        <v>0</v>
      </c>
      <c r="B1" s="56" t="s">
        <v>42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26" ht="18.75" x14ac:dyDescent="0.3">
      <c r="A2" s="46" t="s">
        <v>41</v>
      </c>
      <c r="B2" s="57" t="s">
        <v>42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6" ht="18.75" x14ac:dyDescent="0.3">
      <c r="A3" s="45" t="s">
        <v>1</v>
      </c>
      <c r="B3" s="47" t="s">
        <v>2</v>
      </c>
      <c r="C3" s="58" t="s">
        <v>42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6" ht="17.45" customHeight="1" x14ac:dyDescent="0.25">
      <c r="A4" s="59" t="s">
        <v>43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26" ht="17.45" customHeight="1" x14ac:dyDescent="0.25">
      <c r="A5" s="60" t="s">
        <v>43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</row>
    <row r="6" spans="1:26" ht="18.75" x14ac:dyDescent="0.3">
      <c r="A6" s="1" t="s">
        <v>3</v>
      </c>
      <c r="B6" s="42" t="s">
        <v>4</v>
      </c>
      <c r="C6" s="61" t="s">
        <v>44</v>
      </c>
      <c r="D6" s="61" t="s">
        <v>44</v>
      </c>
      <c r="E6" s="61" t="s">
        <v>44</v>
      </c>
      <c r="F6" s="61" t="s">
        <v>44</v>
      </c>
      <c r="G6" s="62" t="s">
        <v>44</v>
      </c>
      <c r="H6" s="42" t="s">
        <v>5</v>
      </c>
      <c r="I6" s="61" t="s">
        <v>44</v>
      </c>
      <c r="J6" s="61" t="s">
        <v>44</v>
      </c>
      <c r="K6" s="61" t="s">
        <v>44</v>
      </c>
      <c r="L6" s="61" t="s">
        <v>44</v>
      </c>
      <c r="M6" s="62" t="s">
        <v>44</v>
      </c>
      <c r="N6" s="42" t="s">
        <v>6</v>
      </c>
      <c r="O6" s="61" t="s">
        <v>44</v>
      </c>
      <c r="P6" s="61" t="s">
        <v>44</v>
      </c>
      <c r="Q6" s="61" t="s">
        <v>44</v>
      </c>
      <c r="R6" s="61" t="s">
        <v>44</v>
      </c>
      <c r="S6" s="62" t="s">
        <v>44</v>
      </c>
      <c r="T6" s="42" t="s">
        <v>7</v>
      </c>
      <c r="U6" s="61" t="s">
        <v>42</v>
      </c>
      <c r="V6" s="43"/>
      <c r="W6" s="43"/>
      <c r="X6" s="43"/>
      <c r="Y6" s="44"/>
    </row>
    <row r="7" spans="1:26" ht="18.75" customHeight="1" x14ac:dyDescent="0.3">
      <c r="A7" s="2">
        <v>2022</v>
      </c>
      <c r="B7" s="51" t="s">
        <v>8</v>
      </c>
      <c r="C7" s="64" t="s">
        <v>44</v>
      </c>
      <c r="D7" s="50" t="s">
        <v>9</v>
      </c>
      <c r="E7" s="64" t="s">
        <v>44</v>
      </c>
      <c r="F7" s="50" t="s">
        <v>10</v>
      </c>
      <c r="G7" s="63" t="s">
        <v>44</v>
      </c>
      <c r="H7" s="52" t="s">
        <v>8</v>
      </c>
      <c r="I7" s="64" t="s">
        <v>44</v>
      </c>
      <c r="J7" s="50" t="s">
        <v>9</v>
      </c>
      <c r="K7" s="64" t="s">
        <v>44</v>
      </c>
      <c r="L7" s="50" t="s">
        <v>10</v>
      </c>
      <c r="M7" s="63" t="s">
        <v>44</v>
      </c>
      <c r="N7" s="52" t="s">
        <v>8</v>
      </c>
      <c r="O7" s="64" t="s">
        <v>44</v>
      </c>
      <c r="P7" s="50" t="s">
        <v>9</v>
      </c>
      <c r="Q7" s="64" t="s">
        <v>44</v>
      </c>
      <c r="R7" s="50" t="s">
        <v>10</v>
      </c>
      <c r="S7" s="63" t="s">
        <v>44</v>
      </c>
      <c r="T7" s="52" t="s">
        <v>8</v>
      </c>
      <c r="U7" s="64" t="s">
        <v>44</v>
      </c>
      <c r="V7" s="50" t="s">
        <v>9</v>
      </c>
      <c r="W7" s="64" t="s">
        <v>44</v>
      </c>
      <c r="X7" s="50" t="s">
        <v>10</v>
      </c>
      <c r="Y7" s="63" t="s">
        <v>42</v>
      </c>
    </row>
    <row r="8" spans="1:26" x14ac:dyDescent="0.2">
      <c r="A8" s="66" t="s">
        <v>44</v>
      </c>
      <c r="B8" s="3" t="s">
        <v>11</v>
      </c>
      <c r="C8" s="4" t="s">
        <v>12</v>
      </c>
      <c r="D8" s="4" t="s">
        <v>11</v>
      </c>
      <c r="E8" s="4" t="s">
        <v>12</v>
      </c>
      <c r="F8" s="4" t="s">
        <v>11</v>
      </c>
      <c r="G8" s="5" t="s">
        <v>12</v>
      </c>
      <c r="H8" s="3" t="s">
        <v>11</v>
      </c>
      <c r="I8" s="4" t="s">
        <v>12</v>
      </c>
      <c r="J8" s="4" t="s">
        <v>11</v>
      </c>
      <c r="K8" s="4" t="s">
        <v>12</v>
      </c>
      <c r="L8" s="4" t="s">
        <v>11</v>
      </c>
      <c r="M8" s="5" t="s">
        <v>12</v>
      </c>
      <c r="N8" s="3" t="s">
        <v>11</v>
      </c>
      <c r="O8" s="4" t="s">
        <v>12</v>
      </c>
      <c r="P8" s="4" t="s">
        <v>11</v>
      </c>
      <c r="Q8" s="4" t="s">
        <v>12</v>
      </c>
      <c r="R8" s="4" t="s">
        <v>11</v>
      </c>
      <c r="S8" s="5" t="s">
        <v>12</v>
      </c>
      <c r="T8" s="3" t="s">
        <v>11</v>
      </c>
      <c r="U8" s="4" t="s">
        <v>12</v>
      </c>
      <c r="V8" s="4" t="s">
        <v>11</v>
      </c>
      <c r="W8" s="4" t="s">
        <v>12</v>
      </c>
      <c r="X8" s="4" t="s">
        <v>11</v>
      </c>
      <c r="Y8" s="5" t="s">
        <v>12</v>
      </c>
      <c r="Z8" s="65" t="s">
        <v>42</v>
      </c>
    </row>
    <row r="9" spans="1:26" ht="15" x14ac:dyDescent="0.25">
      <c r="A9" s="6" t="s">
        <v>13</v>
      </c>
      <c r="B9" s="7" vm="1">
        <v>2157.1544200000008</v>
      </c>
      <c r="C9" s="8">
        <v>7.3798283941671266E-3</v>
      </c>
      <c r="D9" s="7" vm="2">
        <v>2157.1544200000008</v>
      </c>
      <c r="E9" s="8">
        <v>1.6176986531838831E-2</v>
      </c>
      <c r="F9" s="7" vm="3">
        <v>723552.66298999963</v>
      </c>
      <c r="G9" s="8">
        <v>4.0662394014003296E-2</v>
      </c>
      <c r="H9" s="9" vm="4">
        <v>16409.790710000001</v>
      </c>
      <c r="I9" s="10">
        <v>5.6894025034322837</v>
      </c>
      <c r="J9" s="9" vm="5">
        <v>16409.790710000001</v>
      </c>
      <c r="K9" s="10">
        <v>-7.7354164313668802E-2</v>
      </c>
      <c r="L9" s="9" vm="6">
        <v>820597.48022199993</v>
      </c>
      <c r="M9" s="11">
        <v>4.9822428285465611E-2</v>
      </c>
      <c r="N9" s="7" vm="7">
        <v>6380.4125399999994</v>
      </c>
      <c r="O9" s="8">
        <v>3.7699871641820981E-2</v>
      </c>
      <c r="P9" s="7" vm="8">
        <v>6380.4125399999994</v>
      </c>
      <c r="Q9" s="8">
        <v>-0.10508110995969731</v>
      </c>
      <c r="R9" s="7" vm="9">
        <v>936602.26007200079</v>
      </c>
      <c r="S9" s="12">
        <v>5.7759220090206689E-2</v>
      </c>
      <c r="T9" s="9">
        <v>0</v>
      </c>
      <c r="U9" s="10">
        <v>0</v>
      </c>
      <c r="V9" s="9">
        <v>0</v>
      </c>
      <c r="W9" s="10">
        <v>0</v>
      </c>
      <c r="X9" s="9">
        <v>0</v>
      </c>
      <c r="Y9" s="11">
        <v>0</v>
      </c>
      <c r="Z9" s="65" t="s">
        <v>42</v>
      </c>
    </row>
    <row r="10" spans="1:26" ht="15" x14ac:dyDescent="0.25">
      <c r="A10" s="13" t="s">
        <v>14</v>
      </c>
      <c r="B10" s="14" vm="10">
        <v>46031.475290000002</v>
      </c>
      <c r="C10" s="15">
        <v>0.15747801141215675</v>
      </c>
      <c r="D10" s="14" vm="11">
        <v>-183448.10876000003</v>
      </c>
      <c r="E10" s="15">
        <v>-1.375718658426792</v>
      </c>
      <c r="F10" s="14" vm="12">
        <v>4306711.7836099993</v>
      </c>
      <c r="G10" s="15">
        <v>0.24202966889269964</v>
      </c>
      <c r="H10" s="16" vm="13">
        <v>-2863.672050000052</v>
      </c>
      <c r="I10" s="17">
        <v>-0.99285744822758648</v>
      </c>
      <c r="J10" s="16" vm="14">
        <v>-128389.68693000001</v>
      </c>
      <c r="K10" s="17">
        <v>0.60521655117219453</v>
      </c>
      <c r="L10" s="16" vm="15">
        <v>2759257.3033399996</v>
      </c>
      <c r="M10" s="18">
        <v>0.1675278104432068</v>
      </c>
      <c r="N10" s="14" vm="16">
        <v>18251.537340000039</v>
      </c>
      <c r="O10" s="15">
        <v>0.1078426529115787</v>
      </c>
      <c r="P10" s="14" vm="17">
        <v>-79629.722899999993</v>
      </c>
      <c r="Q10" s="15">
        <v>1.311448063218045</v>
      </c>
      <c r="R10" s="14" vm="18">
        <v>2596262.2216599998</v>
      </c>
      <c r="S10" s="19">
        <v>0.16010860475739291</v>
      </c>
      <c r="T10" s="16">
        <v>0</v>
      </c>
      <c r="U10" s="17">
        <v>0</v>
      </c>
      <c r="V10" s="16">
        <v>0</v>
      </c>
      <c r="W10" s="17">
        <v>0</v>
      </c>
      <c r="X10" s="16">
        <v>0</v>
      </c>
      <c r="Y10" s="18">
        <v>0</v>
      </c>
      <c r="Z10" s="65" t="s">
        <v>42</v>
      </c>
    </row>
    <row r="11" spans="1:26" ht="15" x14ac:dyDescent="0.25">
      <c r="A11" s="13" t="s">
        <v>15</v>
      </c>
      <c r="B11" s="14">
        <v>0</v>
      </c>
      <c r="C11" s="15">
        <v>0</v>
      </c>
      <c r="D11" s="14">
        <v>0</v>
      </c>
      <c r="E11" s="15">
        <v>0</v>
      </c>
      <c r="F11" s="14">
        <v>0</v>
      </c>
      <c r="G11" s="15">
        <v>0</v>
      </c>
      <c r="H11" s="16">
        <v>0</v>
      </c>
      <c r="I11" s="17">
        <v>0</v>
      </c>
      <c r="J11" s="16">
        <v>0</v>
      </c>
      <c r="K11" s="17">
        <v>0</v>
      </c>
      <c r="L11" s="16">
        <v>0</v>
      </c>
      <c r="M11" s="18">
        <v>0</v>
      </c>
      <c r="N11" s="14">
        <v>0</v>
      </c>
      <c r="O11" s="15">
        <v>0</v>
      </c>
      <c r="P11" s="14">
        <v>0</v>
      </c>
      <c r="Q11" s="15">
        <v>0</v>
      </c>
      <c r="R11" s="14">
        <v>0</v>
      </c>
      <c r="S11" s="19">
        <v>0</v>
      </c>
      <c r="T11" s="16">
        <v>0</v>
      </c>
      <c r="U11" s="17">
        <v>0</v>
      </c>
      <c r="V11" s="16">
        <v>0</v>
      </c>
      <c r="W11" s="17">
        <v>0</v>
      </c>
      <c r="X11" s="16">
        <v>0</v>
      </c>
      <c r="Y11" s="18">
        <v>0</v>
      </c>
      <c r="Z11" s="65" t="s">
        <v>42</v>
      </c>
    </row>
    <row r="12" spans="1:26" ht="15" x14ac:dyDescent="0.25">
      <c r="A12" s="13" t="s">
        <v>16</v>
      </c>
      <c r="B12" s="14">
        <v>36480.545909999921</v>
      </c>
      <c r="C12" s="15">
        <v>0.12480338266248681</v>
      </c>
      <c r="D12" s="14">
        <v>-58547.26084000001</v>
      </c>
      <c r="E12" s="15">
        <v>-0.43905908696361889</v>
      </c>
      <c r="F12" s="14">
        <v>3081901.9209900005</v>
      </c>
      <c r="G12" s="15">
        <v>0.17319749706392981</v>
      </c>
      <c r="H12" s="16">
        <v>56777.530750000085</v>
      </c>
      <c r="I12" s="17">
        <v>19.685213010724251</v>
      </c>
      <c r="J12" s="16">
        <v>-76243.512709999995</v>
      </c>
      <c r="K12" s="17">
        <v>0.35940453563655689</v>
      </c>
      <c r="L12" s="16">
        <v>2051246.8651399999</v>
      </c>
      <c r="M12" s="18">
        <v>0.12454108414587829</v>
      </c>
      <c r="N12" s="14">
        <v>20700.672389999978</v>
      </c>
      <c r="O12" s="15">
        <v>0.12231382956977054</v>
      </c>
      <c r="P12" s="14">
        <v>-43097.786469999999</v>
      </c>
      <c r="Q12" s="15">
        <v>0.70979160213888381</v>
      </c>
      <c r="R12" s="14">
        <v>1896133.7710900002</v>
      </c>
      <c r="S12" s="19">
        <v>0.11693246159414743</v>
      </c>
      <c r="T12" s="16">
        <v>0</v>
      </c>
      <c r="U12" s="17">
        <v>0</v>
      </c>
      <c r="V12" s="16">
        <v>0</v>
      </c>
      <c r="W12" s="17">
        <v>0</v>
      </c>
      <c r="X12" s="16">
        <v>0</v>
      </c>
      <c r="Y12" s="18">
        <v>0</v>
      </c>
      <c r="Z12" s="65" t="s">
        <v>42</v>
      </c>
    </row>
    <row r="13" spans="1:26" ht="15" x14ac:dyDescent="0.25">
      <c r="A13" s="13" t="s">
        <v>17</v>
      </c>
      <c r="B13" s="14">
        <v>4692.9126399999986</v>
      </c>
      <c r="C13" s="15">
        <v>1.605489603846617E-2</v>
      </c>
      <c r="D13" s="14">
        <v>4692.9126399999986</v>
      </c>
      <c r="E13" s="15">
        <v>3.5193208176712801E-2</v>
      </c>
      <c r="F13" s="14">
        <v>129491.916022</v>
      </c>
      <c r="G13" s="15">
        <v>7.2772191717958828E-3</v>
      </c>
      <c r="H13" s="16">
        <v>7064.0938999999998</v>
      </c>
      <c r="I13" s="17">
        <v>2.4491764842953758</v>
      </c>
      <c r="J13" s="16">
        <v>7064.0938999999998</v>
      </c>
      <c r="K13" s="17">
        <v>-3.3299454571031846E-2</v>
      </c>
      <c r="L13" s="16">
        <v>142441.59378200001</v>
      </c>
      <c r="M13" s="18">
        <v>8.6483157237470364E-3</v>
      </c>
      <c r="N13" s="14">
        <v>2240.6974</v>
      </c>
      <c r="O13" s="15">
        <v>1.32395834655798E-2</v>
      </c>
      <c r="P13" s="14">
        <v>2240.6974</v>
      </c>
      <c r="Q13" s="15">
        <v>-3.6902781505066741E-2</v>
      </c>
      <c r="R13" s="14">
        <v>136791.29846200001</v>
      </c>
      <c r="S13" s="19">
        <v>8.4357672953772594E-3</v>
      </c>
      <c r="T13" s="16">
        <v>0</v>
      </c>
      <c r="U13" s="17">
        <v>0</v>
      </c>
      <c r="V13" s="16">
        <v>0</v>
      </c>
      <c r="W13" s="17">
        <v>0</v>
      </c>
      <c r="X13" s="16">
        <v>0</v>
      </c>
      <c r="Y13" s="18">
        <v>0</v>
      </c>
      <c r="Z13" s="65" t="s">
        <v>42</v>
      </c>
    </row>
    <row r="14" spans="1:26" ht="15" x14ac:dyDescent="0.25">
      <c r="A14" s="13" t="s">
        <v>18</v>
      </c>
      <c r="B14" s="14">
        <f>50128.067420001-160</f>
        <v>49968.067420001003</v>
      </c>
      <c r="C14" s="15">
        <v>0.17149283883480521</v>
      </c>
      <c r="D14" s="14">
        <v>50062.690970001007</v>
      </c>
      <c r="E14" s="15">
        <v>0.37543138778600538</v>
      </c>
      <c r="F14" s="14">
        <v>1316653.6343129973</v>
      </c>
      <c r="G14" s="15">
        <v>7.3993631143811397E-2</v>
      </c>
      <c r="H14" s="16">
        <v>32627.301610055081</v>
      </c>
      <c r="I14" s="17">
        <v>11.312140096178446</v>
      </c>
      <c r="J14" s="16">
        <v>-95956.578079945015</v>
      </c>
      <c r="K14" s="17">
        <v>0.45233001681430079</v>
      </c>
      <c r="L14" s="16">
        <v>1104187.9378619934</v>
      </c>
      <c r="M14" s="18">
        <v>6.7040571868344417E-2</v>
      </c>
      <c r="N14" s="14">
        <v>28263.898799999999</v>
      </c>
      <c r="O14" s="15">
        <v>0.16699076281267142</v>
      </c>
      <c r="P14" s="14">
        <v>-5763.2157599949796</v>
      </c>
      <c r="Q14" s="15">
        <v>9.4949232109905607E-2</v>
      </c>
      <c r="R14" s="14">
        <v>975359.79301500064</v>
      </c>
      <c r="S14" s="19">
        <v>6.0149354057250581E-2</v>
      </c>
      <c r="T14" s="16">
        <v>0</v>
      </c>
      <c r="U14" s="17">
        <v>0</v>
      </c>
      <c r="V14" s="16">
        <v>0</v>
      </c>
      <c r="W14" s="17">
        <v>0</v>
      </c>
      <c r="X14" s="16">
        <v>0</v>
      </c>
      <c r="Y14" s="18">
        <v>0</v>
      </c>
      <c r="Z14" s="65" t="s">
        <v>42</v>
      </c>
    </row>
    <row r="15" spans="1:26" ht="15" x14ac:dyDescent="0.25">
      <c r="A15" s="13" t="s">
        <v>39</v>
      </c>
      <c r="B15" s="14" vm="19">
        <v>-1779.1884999969998</v>
      </c>
      <c r="C15" s="15">
        <v>-6.0867713915693962E-3</v>
      </c>
      <c r="D15" s="14" vm="20">
        <v>-2607.0643999970002</v>
      </c>
      <c r="E15" s="15">
        <v>-1.955096273839679E-2</v>
      </c>
      <c r="F15" s="14" vm="21">
        <v>86553.692870002036</v>
      </c>
      <c r="G15" s="15">
        <v>4.8641661386514641E-3</v>
      </c>
      <c r="H15" s="16" vm="22">
        <v>-4117.9318799819994</v>
      </c>
      <c r="I15" s="17">
        <v>-1.4277191196994368</v>
      </c>
      <c r="J15" s="16" vm="23">
        <v>-4990.0782999819994</v>
      </c>
      <c r="K15" s="17">
        <v>2.352274587631719E-2</v>
      </c>
      <c r="L15" s="16" vm="24">
        <v>2.7620999999999993</v>
      </c>
      <c r="M15" s="18">
        <v>1.6770040425916864E-7</v>
      </c>
      <c r="N15" s="14" vm="25">
        <v>-14.886430000000006</v>
      </c>
      <c r="O15" s="15">
        <v>-8.7959281110207543E-5</v>
      </c>
      <c r="P15" s="14" vm="26">
        <v>-14.898970000000006</v>
      </c>
      <c r="Q15" s="15">
        <v>2.4537603094489438E-4</v>
      </c>
      <c r="R15" s="14" vm="27">
        <v>2.7495599999999998</v>
      </c>
      <c r="S15" s="19">
        <v>1.695623083153996E-7</v>
      </c>
      <c r="T15" s="16">
        <v>0</v>
      </c>
      <c r="U15" s="17">
        <v>0</v>
      </c>
      <c r="V15" s="16">
        <v>0</v>
      </c>
      <c r="W15" s="17">
        <v>0</v>
      </c>
      <c r="X15" s="16">
        <v>0</v>
      </c>
      <c r="Y15" s="18">
        <v>0</v>
      </c>
      <c r="Z15" s="65" t="s">
        <v>42</v>
      </c>
    </row>
    <row r="16" spans="1:26" ht="15" x14ac:dyDescent="0.25">
      <c r="A16" s="13" t="s">
        <v>20</v>
      </c>
      <c r="B16" s="14" vm="28">
        <v>-13104.691650051998</v>
      </c>
      <c r="C16" s="15">
        <v>-4.4832384107141743E-2</v>
      </c>
      <c r="D16" s="14" vm="29">
        <v>-18737.562850052</v>
      </c>
      <c r="E16" s="15">
        <v>-0.14051720129742715</v>
      </c>
      <c r="F16" s="14" vm="30">
        <v>247112.14645999661</v>
      </c>
      <c r="G16" s="15">
        <v>1.3887270379849808E-2</v>
      </c>
      <c r="H16" s="16" vm="31">
        <v>540.42774001299995</v>
      </c>
      <c r="I16" s="17">
        <v>0.18737051503530194</v>
      </c>
      <c r="J16" s="16" vm="32">
        <v>2846.6618100129999</v>
      </c>
      <c r="K16" s="17">
        <v>-1.3418888107025189E-2</v>
      </c>
      <c r="L16" s="16" vm="33">
        <v>151492.03685000632</v>
      </c>
      <c r="M16" s="18">
        <v>9.1978117453354099E-3</v>
      </c>
      <c r="N16" s="14" vm="34">
        <v>-757.93757000700043</v>
      </c>
      <c r="O16" s="15">
        <v>-4.4784171748520861E-3</v>
      </c>
      <c r="P16" s="14" vm="35">
        <v>-3966.7571800070004</v>
      </c>
      <c r="Q16" s="15">
        <v>6.5329826998260912E-2</v>
      </c>
      <c r="R16" s="14" vm="36">
        <v>147525.27958999487</v>
      </c>
      <c r="S16" s="19">
        <v>9.0977199777979908E-3</v>
      </c>
      <c r="T16" s="16">
        <v>0</v>
      </c>
      <c r="U16" s="17">
        <v>0</v>
      </c>
      <c r="V16" s="16">
        <v>0</v>
      </c>
      <c r="W16" s="17">
        <v>0</v>
      </c>
      <c r="X16" s="16">
        <v>0</v>
      </c>
      <c r="Y16" s="18">
        <v>0</v>
      </c>
      <c r="Z16" s="65" t="s">
        <v>42</v>
      </c>
    </row>
    <row r="17" spans="1:26" ht="15" x14ac:dyDescent="0.25">
      <c r="A17" s="13" t="s">
        <v>21</v>
      </c>
      <c r="B17" s="14">
        <v>45960.951269999998</v>
      </c>
      <c r="C17" s="15">
        <v>0.15723674209900909</v>
      </c>
      <c r="D17" s="14">
        <v>45960.951269999998</v>
      </c>
      <c r="E17" s="15">
        <v>0.34467151854863065</v>
      </c>
      <c r="F17" s="14">
        <v>4330081.016832999</v>
      </c>
      <c r="G17" s="15">
        <v>0.24334297892212023</v>
      </c>
      <c r="H17" s="16">
        <v>83132.229179999995</v>
      </c>
      <c r="I17" s="17">
        <v>28.822592632115192</v>
      </c>
      <c r="J17" s="16">
        <v>83132.229179999995</v>
      </c>
      <c r="K17" s="17">
        <v>-0.39187727798578925</v>
      </c>
      <c r="L17" s="16">
        <v>5575518.3349430002</v>
      </c>
      <c r="M17" s="18">
        <v>0.33851707770449385</v>
      </c>
      <c r="N17" s="14">
        <v>62767.933309999993</v>
      </c>
      <c r="O17" s="15">
        <v>0.37087617989813859</v>
      </c>
      <c r="P17" s="14">
        <v>62767.933309999993</v>
      </c>
      <c r="Q17" s="15">
        <v>-1.0337457116983</v>
      </c>
      <c r="R17" s="14">
        <v>5595459.3818840012</v>
      </c>
      <c r="S17" s="19">
        <v>0.34506575920413102</v>
      </c>
      <c r="T17" s="16">
        <v>0</v>
      </c>
      <c r="U17" s="17">
        <v>0</v>
      </c>
      <c r="V17" s="16">
        <v>0</v>
      </c>
      <c r="W17" s="17">
        <v>0</v>
      </c>
      <c r="X17" s="16">
        <v>0</v>
      </c>
      <c r="Y17" s="18">
        <v>0</v>
      </c>
      <c r="Z17" s="65" t="s">
        <v>42</v>
      </c>
    </row>
    <row r="18" spans="1:26" ht="15" x14ac:dyDescent="0.25">
      <c r="A18" s="13" t="s">
        <v>22</v>
      </c>
      <c r="B18" s="14" vm="37">
        <v>1333.8063599999998</v>
      </c>
      <c r="C18" s="15">
        <v>4.56307715228319E-3</v>
      </c>
      <c r="D18" s="14" vm="38">
        <v>1333.8063599999998</v>
      </c>
      <c r="E18" s="15">
        <v>1.0002514109212898E-2</v>
      </c>
      <c r="F18" s="14" vm="39">
        <v>66559.858290000004</v>
      </c>
      <c r="G18" s="15">
        <v>3.7405476086840284E-3</v>
      </c>
      <c r="H18" s="16" vm="40">
        <v>1887.3521000000001</v>
      </c>
      <c r="I18" s="17">
        <v>0.6543597022267067</v>
      </c>
      <c r="J18" s="16" vm="41">
        <v>1887.3521000000001</v>
      </c>
      <c r="K18" s="17">
        <v>-8.8967950317720944E-3</v>
      </c>
      <c r="L18" s="16" vm="42">
        <v>194581.29879</v>
      </c>
      <c r="M18" s="18">
        <v>1.1813968526974798E-2</v>
      </c>
      <c r="N18" s="14" vm="43">
        <v>4381.2072300000009</v>
      </c>
      <c r="O18" s="15">
        <v>2.5887189765823215E-2</v>
      </c>
      <c r="P18" s="14" vm="44">
        <v>4381.2072300000009</v>
      </c>
      <c r="Q18" s="15">
        <v>-7.2155541010182234E-2</v>
      </c>
      <c r="R18" s="14" vm="45">
        <v>194681.31250999999</v>
      </c>
      <c r="S18" s="19">
        <v>1.2005780101204296E-2</v>
      </c>
      <c r="T18" s="16">
        <v>0</v>
      </c>
      <c r="U18" s="17">
        <v>0</v>
      </c>
      <c r="V18" s="16">
        <v>0</v>
      </c>
      <c r="W18" s="17">
        <v>0</v>
      </c>
      <c r="X18" s="16">
        <v>0</v>
      </c>
      <c r="Y18" s="18">
        <v>0</v>
      </c>
      <c r="Z18" s="65" t="s">
        <v>42</v>
      </c>
    </row>
    <row r="19" spans="1:26" ht="15" x14ac:dyDescent="0.25">
      <c r="A19" s="13" t="s">
        <v>23</v>
      </c>
      <c r="B19" s="14">
        <v>40533.554120000066</v>
      </c>
      <c r="C19" s="15">
        <v>0.13866910539083535</v>
      </c>
      <c r="D19" s="14">
        <v>40533.554120000066</v>
      </c>
      <c r="E19" s="15">
        <v>0.30397024571231263</v>
      </c>
      <c r="F19" s="14">
        <v>216024.75446000084</v>
      </c>
      <c r="G19" s="15">
        <v>1.2140213327847675E-2</v>
      </c>
      <c r="H19" s="16">
        <v>-226748.65432999999</v>
      </c>
      <c r="I19" s="17">
        <v>-78.61552803405641</v>
      </c>
      <c r="J19" s="16">
        <v>-226748.65432999999</v>
      </c>
      <c r="K19" s="17">
        <v>1.0688711985983708</v>
      </c>
      <c r="L19" s="16">
        <v>54557.623569999843</v>
      </c>
      <c r="M19" s="20">
        <v>3.3124562934392391E-3</v>
      </c>
      <c r="N19" s="14">
        <v>-12713.167899995356</v>
      </c>
      <c r="O19" s="15">
        <v>-7.5118151841439357E-2</v>
      </c>
      <c r="P19" s="14">
        <v>-3312.6983300003885</v>
      </c>
      <c r="Q19" s="15">
        <v>5.4557916952197028E-2</v>
      </c>
      <c r="R19" s="14">
        <v>66305.238320000237</v>
      </c>
      <c r="S19" s="21">
        <v>4.0889703308681861E-3</v>
      </c>
      <c r="T19" s="16">
        <v>0</v>
      </c>
      <c r="U19" s="17">
        <v>0</v>
      </c>
      <c r="V19" s="16">
        <v>0</v>
      </c>
      <c r="W19" s="17">
        <v>0</v>
      </c>
      <c r="X19" s="16">
        <v>0</v>
      </c>
      <c r="Y19" s="20">
        <v>0</v>
      </c>
      <c r="Z19" s="65" t="s">
        <v>42</v>
      </c>
    </row>
    <row r="20" spans="1:26" ht="15" x14ac:dyDescent="0.25">
      <c r="A20" s="13" t="s">
        <v>24</v>
      </c>
      <c r="B20" s="14" vm="46">
        <v>51663.681750000054</v>
      </c>
      <c r="C20" s="15">
        <v>0.17674632005522548</v>
      </c>
      <c r="D20" s="14" vm="47">
        <v>65195.901420000002</v>
      </c>
      <c r="E20" s="15">
        <v>0.48891873916121026</v>
      </c>
      <c r="F20" s="14" vm="178">
        <v>967289.07054499991</v>
      </c>
      <c r="G20" s="15">
        <v>5.4359953772270805E-2</v>
      </c>
      <c r="H20" s="16" vm="48">
        <v>10935.334680000007</v>
      </c>
      <c r="I20" s="17">
        <v>3.7913658744196082</v>
      </c>
      <c r="J20" s="16" vm="49">
        <v>62922.675459999999</v>
      </c>
      <c r="K20" s="17">
        <v>-0.2966113988048843</v>
      </c>
      <c r="L20" s="16" vm="179">
        <v>1005022.8195260001</v>
      </c>
      <c r="M20" s="20">
        <v>6.1019779560551657E-2</v>
      </c>
      <c r="N20" s="14" vm="50">
        <v>11837.487659999988</v>
      </c>
      <c r="O20" s="15">
        <v>6.9944029879867198E-2</v>
      </c>
      <c r="P20" s="14" vm="51">
        <v>6200.5749699999988</v>
      </c>
      <c r="Q20" s="15">
        <v>-0.10211930594630748</v>
      </c>
      <c r="R20" s="14" vm="180">
        <v>1001682.2279830001</v>
      </c>
      <c r="S20" s="21">
        <v>6.1772629357173467E-2</v>
      </c>
      <c r="T20" s="16">
        <v>0</v>
      </c>
      <c r="U20" s="17">
        <v>0</v>
      </c>
      <c r="V20" s="16">
        <v>0</v>
      </c>
      <c r="W20" s="17">
        <v>0</v>
      </c>
      <c r="X20" s="16">
        <v>0</v>
      </c>
      <c r="Y20" s="20">
        <v>0</v>
      </c>
      <c r="Z20" s="65" t="s">
        <v>42</v>
      </c>
    </row>
    <row r="21" spans="1:26" ht="15" x14ac:dyDescent="0.25">
      <c r="A21" s="13" t="s" vm="52">
        <v>25</v>
      </c>
      <c r="B21" s="14">
        <v>10282.382089999943</v>
      </c>
      <c r="C21" s="15">
        <v>3.5176997346094988E-2</v>
      </c>
      <c r="D21" s="14">
        <v>168826.64407000001</v>
      </c>
      <c r="E21" s="15">
        <v>1.2660690036904902</v>
      </c>
      <c r="F21" s="14">
        <v>1528605.6328919991</v>
      </c>
      <c r="G21" s="15">
        <v>8.590496271525494E-2</v>
      </c>
      <c r="H21" s="16">
        <v>12490.689939999913</v>
      </c>
      <c r="I21" s="17">
        <v>4.3306196812690452</v>
      </c>
      <c r="J21" s="16">
        <v>131177.49979999999</v>
      </c>
      <c r="K21" s="17">
        <v>-0.61835803107481901</v>
      </c>
      <c r="L21" s="16">
        <v>1725472.7933009996</v>
      </c>
      <c r="M21" s="20">
        <v>0.10476177002091691</v>
      </c>
      <c r="N21" s="14">
        <v>9732.6655000002229</v>
      </c>
      <c r="O21" s="15">
        <v>5.7507290913008553E-2</v>
      </c>
      <c r="P21" s="14">
        <v>-25076.443539999982</v>
      </c>
      <c r="Q21" s="15">
        <v>0.41299218577250174</v>
      </c>
      <c r="R21" s="14">
        <v>1785802.365760999</v>
      </c>
      <c r="S21" s="21">
        <v>0.11012844649090639</v>
      </c>
      <c r="T21" s="16">
        <v>0</v>
      </c>
      <c r="U21" s="17">
        <v>0</v>
      </c>
      <c r="V21" s="16">
        <v>0</v>
      </c>
      <c r="W21" s="17">
        <v>0</v>
      </c>
      <c r="X21" s="16">
        <v>0</v>
      </c>
      <c r="Y21" s="20">
        <v>0</v>
      </c>
      <c r="Z21" s="65" t="s">
        <v>42</v>
      </c>
    </row>
    <row r="22" spans="1:26" ht="15" x14ac:dyDescent="0.25">
      <c r="A22" s="13" t="s">
        <v>26</v>
      </c>
      <c r="B22" s="14" vm="53">
        <v>17394.252840000005</v>
      </c>
      <c r="C22" s="15">
        <v>5.9507376854344152E-2</v>
      </c>
      <c r="D22" s="14" vm="54">
        <v>17394.252840000005</v>
      </c>
      <c r="E22" s="15">
        <v>0.13044341717737543</v>
      </c>
      <c r="F22" s="14" vm="55">
        <v>921592.22424000001</v>
      </c>
      <c r="G22" s="15">
        <v>5.1791870943340715E-2</v>
      </c>
      <c r="H22" s="16" vm="56">
        <v>15964.559080000003</v>
      </c>
      <c r="I22" s="17">
        <v>5.5350372226620923</v>
      </c>
      <c r="J22" s="16" vm="57">
        <v>15964.559080000003</v>
      </c>
      <c r="K22" s="17">
        <v>-7.5255385525242538E-2</v>
      </c>
      <c r="L22" s="16" vm="58">
        <v>921921.20717999991</v>
      </c>
      <c r="M22" s="20">
        <v>5.5974280127144845E-2</v>
      </c>
      <c r="N22" s="14" vm="59">
        <v>22665.21947</v>
      </c>
      <c r="O22" s="15">
        <v>0.13392172675290709</v>
      </c>
      <c r="P22" s="14" vm="60">
        <v>22665.21947</v>
      </c>
      <c r="Q22" s="15">
        <v>-0.37328094452459065</v>
      </c>
      <c r="R22" s="14" vm="61">
        <v>929788.50163000007</v>
      </c>
      <c r="S22" s="21">
        <v>5.7339023182436291E-2</v>
      </c>
      <c r="T22" s="16">
        <v>0</v>
      </c>
      <c r="U22" s="17">
        <v>0</v>
      </c>
      <c r="V22" s="16">
        <v>0</v>
      </c>
      <c r="W22" s="17">
        <v>0</v>
      </c>
      <c r="X22" s="16">
        <v>0</v>
      </c>
      <c r="Y22" s="20">
        <v>0</v>
      </c>
      <c r="Z22" s="65" t="s">
        <v>42</v>
      </c>
    </row>
    <row r="23" spans="1:26" ht="15" x14ac:dyDescent="0.25">
      <c r="A23" s="13" t="s">
        <v>27</v>
      </c>
      <c r="B23" s="14">
        <v>529.23982000000012</v>
      </c>
      <c r="C23" s="15">
        <v>1.8105792588366941E-3</v>
      </c>
      <c r="D23" s="14">
        <v>529.23982000000012</v>
      </c>
      <c r="E23" s="15">
        <v>3.9688885324458169E-3</v>
      </c>
      <c r="F23" s="14">
        <v>-127982.17014300027</v>
      </c>
      <c r="G23" s="15">
        <v>-7.1923740942596908E-3</v>
      </c>
      <c r="H23" s="16">
        <v>-1214.7783099999979</v>
      </c>
      <c r="I23" s="17">
        <v>-0.42117312037486837</v>
      </c>
      <c r="J23" s="16">
        <v>-1214.7783099999979</v>
      </c>
      <c r="K23" s="17">
        <v>5.7263473164930285E-3</v>
      </c>
      <c r="L23" s="16">
        <v>-35864.755042000084</v>
      </c>
      <c r="M23" s="18">
        <v>-2.177522145903288E-3</v>
      </c>
      <c r="N23" s="14">
        <v>-4491.4515799999945</v>
      </c>
      <c r="O23" s="15">
        <v>-2.653858931376463E-2</v>
      </c>
      <c r="P23" s="14">
        <v>-4491.4515799999954</v>
      </c>
      <c r="Q23" s="15">
        <v>7.397119142340533E-2</v>
      </c>
      <c r="R23" s="14">
        <v>-46764.358562000249</v>
      </c>
      <c r="S23" s="19">
        <v>-2.883906001200841E-3</v>
      </c>
      <c r="T23" s="16">
        <v>0</v>
      </c>
      <c r="U23" s="17">
        <v>0</v>
      </c>
      <c r="V23" s="16">
        <v>0</v>
      </c>
      <c r="W23" s="17">
        <v>0</v>
      </c>
      <c r="X23" s="16">
        <v>0</v>
      </c>
      <c r="Y23" s="18">
        <v>0</v>
      </c>
      <c r="Z23" s="65" t="s">
        <v>42</v>
      </c>
    </row>
    <row r="24" spans="1:26" ht="15" x14ac:dyDescent="0.25">
      <c r="A24" s="22" t="s">
        <v>28</v>
      </c>
      <c r="B24" s="23">
        <f>292304.143779952-160</f>
        <v>292144.14377995202</v>
      </c>
      <c r="C24" s="24">
        <v>1.0018105792588365</v>
      </c>
      <c r="D24" s="23">
        <v>133347.11107995204</v>
      </c>
      <c r="E24" s="24">
        <v>1.0039688885324458</v>
      </c>
      <c r="F24" s="23">
        <v>17794148.144371994</v>
      </c>
      <c r="G24" s="24">
        <v>0.99280762590574023</v>
      </c>
      <c r="H24" s="25">
        <v>2884.2731200860471</v>
      </c>
      <c r="I24" s="26">
        <v>1.0000000000000004</v>
      </c>
      <c r="J24" s="25">
        <v>-212138.42661991401</v>
      </c>
      <c r="K24" s="26">
        <v>1.0057306154599743</v>
      </c>
      <c r="L24" s="27">
        <v>16470435.301564001</v>
      </c>
      <c r="M24" s="28">
        <v>0.99782247785409672</v>
      </c>
      <c r="N24" s="23">
        <v>169244.28815999799</v>
      </c>
      <c r="O24" s="29">
        <v>0.99999999999999978</v>
      </c>
      <c r="P24" s="23">
        <v>-60716.929810002301</v>
      </c>
      <c r="Q24" s="29">
        <v>1.0000000000000002</v>
      </c>
      <c r="R24" s="30">
        <v>16215632.042974997</v>
      </c>
      <c r="S24" s="24">
        <v>0.9971160939987993</v>
      </c>
      <c r="T24" s="25">
        <v>0</v>
      </c>
      <c r="U24" s="26">
        <v>0</v>
      </c>
      <c r="V24" s="25">
        <v>0</v>
      </c>
      <c r="W24" s="26">
        <v>0</v>
      </c>
      <c r="X24" s="27">
        <v>0</v>
      </c>
      <c r="Y24" s="26">
        <v>0</v>
      </c>
      <c r="Z24" s="65" t="s">
        <v>42</v>
      </c>
    </row>
    <row r="25" spans="1:26" ht="17.45" customHeight="1" x14ac:dyDescent="0.2">
      <c r="A25" s="67" t="s">
        <v>43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</row>
    <row r="26" spans="1:26" ht="15" x14ac:dyDescent="0.25">
      <c r="A26" s="31" t="s">
        <v>29</v>
      </c>
      <c r="B26" s="7">
        <f>220340.94257-160</f>
        <v>220180.94257000001</v>
      </c>
      <c r="C26" s="32">
        <v>0.75517839041028234</v>
      </c>
      <c r="D26" s="7">
        <v>-41134.546419999991</v>
      </c>
      <c r="E26" s="32">
        <v>-0.30547130605309447</v>
      </c>
      <c r="F26" s="33">
        <v>14620254.56062801</v>
      </c>
      <c r="G26" s="32">
        <v>0.82163273240218604</v>
      </c>
      <c r="H26" s="9">
        <v>-63825.308299999866</v>
      </c>
      <c r="I26" s="34">
        <v>-22.128732489139502</v>
      </c>
      <c r="J26" s="9">
        <v>-412297.31993</v>
      </c>
      <c r="K26" s="34">
        <v>1.9442329016016737</v>
      </c>
      <c r="L26" s="35">
        <v>13326088.427252</v>
      </c>
      <c r="M26" s="34">
        <v>0.80909154558010965</v>
      </c>
      <c r="N26" s="7">
        <v>170597.03690000001</v>
      </c>
      <c r="O26" s="32">
        <v>1.0079929712290534</v>
      </c>
      <c r="P26" s="7">
        <v>2981.48422999991</v>
      </c>
      <c r="Q26" s="32">
        <v>-4.9070104485094301E-2</v>
      </c>
      <c r="R26" s="33">
        <v>13139287.375942998</v>
      </c>
      <c r="S26" s="32">
        <v>0.81028524457897244</v>
      </c>
      <c r="T26" s="9">
        <v>0</v>
      </c>
      <c r="U26" s="34">
        <v>0</v>
      </c>
      <c r="V26" s="9">
        <v>0</v>
      </c>
      <c r="W26" s="34">
        <v>0</v>
      </c>
      <c r="X26" s="35">
        <v>0</v>
      </c>
      <c r="Y26" s="34">
        <v>0</v>
      </c>
      <c r="Z26" s="65" t="s">
        <v>42</v>
      </c>
    </row>
    <row r="27" spans="1:26" ht="15" x14ac:dyDescent="0.25">
      <c r="A27" s="36" t="s">
        <v>30</v>
      </c>
      <c r="B27" s="14">
        <v>71963.201209952065</v>
      </c>
      <c r="C27" s="21">
        <v>0.24482160958971758</v>
      </c>
      <c r="D27" s="14">
        <v>174481.65749995198</v>
      </c>
      <c r="E27" s="21">
        <v>1.3054713060530945</v>
      </c>
      <c r="F27" s="37">
        <v>3173893.5837419867</v>
      </c>
      <c r="G27" s="21">
        <v>0.17836726759781391</v>
      </c>
      <c r="H27" s="16">
        <v>66709.581420085844</v>
      </c>
      <c r="I27" s="20">
        <v>23.128732489139473</v>
      </c>
      <c r="J27" s="16">
        <v>200158.89331008596</v>
      </c>
      <c r="K27" s="20">
        <v>-0.94423290160167372</v>
      </c>
      <c r="L27" s="38">
        <v>3144346.874309998</v>
      </c>
      <c r="M27" s="20">
        <v>0.19090845441976759</v>
      </c>
      <c r="N27" s="14">
        <v>-1352.7487400019265</v>
      </c>
      <c r="O27" s="21">
        <v>-7.9929712290527956E-3</v>
      </c>
      <c r="P27" s="14">
        <v>-63698.414040002033</v>
      </c>
      <c r="Q27" s="21">
        <v>1.0490701044850947</v>
      </c>
      <c r="R27" s="37">
        <v>3076344.6670299969</v>
      </c>
      <c r="S27" s="21">
        <v>0.18971475542102742</v>
      </c>
      <c r="T27" s="16">
        <v>0</v>
      </c>
      <c r="U27" s="20">
        <v>0</v>
      </c>
      <c r="V27" s="16">
        <v>0</v>
      </c>
      <c r="W27" s="20">
        <v>0</v>
      </c>
      <c r="X27" s="38">
        <v>0</v>
      </c>
      <c r="Y27" s="20">
        <v>0</v>
      </c>
      <c r="Z27" s="65" t="s">
        <v>42</v>
      </c>
    </row>
    <row r="28" spans="1:26" ht="15" x14ac:dyDescent="0.25">
      <c r="A28" s="22" t="s">
        <v>28</v>
      </c>
      <c r="B28" s="23">
        <f>292304.143779952-160</f>
        <v>292144.14377995202</v>
      </c>
      <c r="C28" s="29">
        <v>0.99999999999999989</v>
      </c>
      <c r="D28" s="23">
        <v>133347.11107995198</v>
      </c>
      <c r="E28" s="29">
        <v>1</v>
      </c>
      <c r="F28" s="30">
        <v>17794148.144369997</v>
      </c>
      <c r="G28" s="29">
        <v>1</v>
      </c>
      <c r="H28" s="25">
        <v>2884.273120085978</v>
      </c>
      <c r="I28" s="26">
        <v>0.99999999999997158</v>
      </c>
      <c r="J28" s="25">
        <v>-212138.42661991401</v>
      </c>
      <c r="K28" s="26">
        <v>1</v>
      </c>
      <c r="L28" s="27">
        <v>16470435.301562</v>
      </c>
      <c r="M28" s="26">
        <v>0.99999999999987721</v>
      </c>
      <c r="N28" s="23">
        <v>169244.28815999799</v>
      </c>
      <c r="O28" s="29">
        <v>1</v>
      </c>
      <c r="P28" s="23">
        <f>P26+P27</f>
        <v>-60716.929810002126</v>
      </c>
      <c r="Q28" s="29">
        <v>1</v>
      </c>
      <c r="R28" s="30">
        <v>16215632.042972995</v>
      </c>
      <c r="S28" s="29">
        <v>0.99999999999999989</v>
      </c>
      <c r="T28" s="25">
        <v>0</v>
      </c>
      <c r="U28" s="26">
        <v>0</v>
      </c>
      <c r="V28" s="25">
        <v>0</v>
      </c>
      <c r="W28" s="26">
        <v>0</v>
      </c>
      <c r="X28" s="27">
        <v>0</v>
      </c>
      <c r="Y28" s="26">
        <v>0</v>
      </c>
      <c r="Z28" s="65" t="s">
        <v>42</v>
      </c>
    </row>
    <row r="29" spans="1:26" ht="17.45" customHeight="1" x14ac:dyDescent="0.25">
      <c r="A29" s="68" t="s">
        <v>43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</row>
    <row r="30" spans="1:26" ht="15" x14ac:dyDescent="0.25">
      <c r="A30" s="31" t="s">
        <v>31</v>
      </c>
      <c r="B30" s="7">
        <v>118737.07114994986</v>
      </c>
      <c r="C30" s="32">
        <v>0.40643291023910694</v>
      </c>
      <c r="D30" s="7">
        <v>-232145.24481005</v>
      </c>
      <c r="E30" s="32">
        <v>-1.7409094425065272</v>
      </c>
      <c r="F30" s="33">
        <v>9402605.1658389997</v>
      </c>
      <c r="G30" s="32">
        <v>0.52840996318297784</v>
      </c>
      <c r="H30" s="9">
        <v>99840.9639300321</v>
      </c>
      <c r="I30" s="34">
        <v>34.615641367226743</v>
      </c>
      <c r="J30" s="9">
        <v>-333106.93330996798</v>
      </c>
      <c r="K30" s="34">
        <v>1.5706588510030326</v>
      </c>
      <c r="L30" s="35">
        <v>6483449.0684099998</v>
      </c>
      <c r="M30" s="34">
        <v>0.3936414430202459</v>
      </c>
      <c r="N30" s="7">
        <v>63544.467500001003</v>
      </c>
      <c r="O30" s="32">
        <v>0.37639923326832997</v>
      </c>
      <c r="P30" s="7">
        <v>-124609.361509999</v>
      </c>
      <c r="Q30" s="32">
        <v>2.049630352501667</v>
      </c>
      <c r="R30" s="33">
        <v>6166320.7693229923</v>
      </c>
      <c r="S30" s="32">
        <v>0.38027014629967226</v>
      </c>
      <c r="T30" s="9">
        <v>0</v>
      </c>
      <c r="U30" s="34">
        <v>0</v>
      </c>
      <c r="V30" s="9">
        <v>0</v>
      </c>
      <c r="W30" s="34">
        <v>0</v>
      </c>
      <c r="X30" s="35">
        <v>0</v>
      </c>
      <c r="Y30" s="34">
        <v>0</v>
      </c>
      <c r="Z30" s="65" t="s">
        <v>42</v>
      </c>
    </row>
    <row r="31" spans="1:26" ht="15" x14ac:dyDescent="0.25">
      <c r="A31" s="36" t="s">
        <v>32</v>
      </c>
      <c r="B31" s="14">
        <v>173407.26105999871</v>
      </c>
      <c r="C31" s="21">
        <v>0.59356708976089312</v>
      </c>
      <c r="D31" s="14">
        <v>365492.35588999902</v>
      </c>
      <c r="E31" s="21">
        <v>2.7409094425065272</v>
      </c>
      <c r="F31" s="37">
        <v>8391542.9785309918</v>
      </c>
      <c r="G31" s="21">
        <v>0.47159003681702227</v>
      </c>
      <c r="H31" s="16">
        <v>-96956.690809946012</v>
      </c>
      <c r="I31" s="20">
        <v>-33.615641367226743</v>
      </c>
      <c r="J31" s="16">
        <v>120968.506690054</v>
      </c>
      <c r="K31" s="20">
        <v>-0.57065885100303237</v>
      </c>
      <c r="L31" s="38">
        <v>9986986.2331519797</v>
      </c>
      <c r="M31" s="20">
        <v>0.60635855697975416</v>
      </c>
      <c r="N31" s="14">
        <v>105699.620659997</v>
      </c>
      <c r="O31" s="21">
        <v>0.62360076673167009</v>
      </c>
      <c r="P31" s="14">
        <v>63892.4316999968</v>
      </c>
      <c r="Q31" s="21">
        <v>-1.0496303525016684</v>
      </c>
      <c r="R31" s="37">
        <v>10049311.273649996</v>
      </c>
      <c r="S31" s="21">
        <v>0.61972985370032763</v>
      </c>
      <c r="T31" s="16">
        <v>0</v>
      </c>
      <c r="U31" s="20">
        <v>0</v>
      </c>
      <c r="V31" s="16">
        <v>0</v>
      </c>
      <c r="W31" s="20">
        <v>0</v>
      </c>
      <c r="X31" s="38">
        <v>0</v>
      </c>
      <c r="Y31" s="20">
        <v>0</v>
      </c>
      <c r="Z31" s="65" t="s">
        <v>42</v>
      </c>
    </row>
    <row r="32" spans="1:26" ht="15" x14ac:dyDescent="0.25">
      <c r="A32" s="22" t="s">
        <v>28</v>
      </c>
      <c r="B32" s="23">
        <v>292144.33220994857</v>
      </c>
      <c r="C32" s="29">
        <v>1</v>
      </c>
      <c r="D32" s="23">
        <v>133347.11107994901</v>
      </c>
      <c r="E32" s="29">
        <v>1</v>
      </c>
      <c r="F32" s="30">
        <v>17794148.14436999</v>
      </c>
      <c r="G32" s="29">
        <v>1</v>
      </c>
      <c r="H32" s="25">
        <v>2884.2731200860871</v>
      </c>
      <c r="I32" s="26">
        <v>1</v>
      </c>
      <c r="J32" s="25">
        <v>-212138.42661991401</v>
      </c>
      <c r="K32" s="26">
        <v>1.0000000000000002</v>
      </c>
      <c r="L32" s="27">
        <v>16470435.301562</v>
      </c>
      <c r="M32" s="26">
        <v>1</v>
      </c>
      <c r="N32" s="23">
        <v>169244.28815999799</v>
      </c>
      <c r="O32" s="29">
        <v>1</v>
      </c>
      <c r="P32" s="23">
        <v>-60716.929810002199</v>
      </c>
      <c r="Q32" s="29">
        <v>1.0000000000000002</v>
      </c>
      <c r="R32" s="30">
        <v>16215632.042972989</v>
      </c>
      <c r="S32" s="29">
        <v>0.99999999999999989</v>
      </c>
      <c r="T32" s="25">
        <v>0</v>
      </c>
      <c r="U32" s="26">
        <v>0</v>
      </c>
      <c r="V32" s="25">
        <v>0</v>
      </c>
      <c r="W32" s="26">
        <v>0</v>
      </c>
      <c r="X32" s="27">
        <v>0</v>
      </c>
      <c r="Y32" s="26">
        <v>0</v>
      </c>
      <c r="Z32" s="65" t="s">
        <v>42</v>
      </c>
    </row>
    <row r="33" spans="1:26" ht="17.45" customHeight="1" x14ac:dyDescent="0.25">
      <c r="A33" s="69" t="s">
        <v>43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</row>
    <row r="34" spans="1:26" ht="18.75" x14ac:dyDescent="0.3">
      <c r="A34" s="39" t="s">
        <v>33</v>
      </c>
      <c r="B34" s="42" t="s">
        <v>4</v>
      </c>
      <c r="C34" s="61" t="s">
        <v>44</v>
      </c>
      <c r="D34" s="61" t="s">
        <v>44</v>
      </c>
      <c r="E34" s="61" t="s">
        <v>44</v>
      </c>
      <c r="F34" s="61" t="s">
        <v>44</v>
      </c>
      <c r="G34" s="62" t="s">
        <v>44</v>
      </c>
      <c r="H34" s="42" t="s">
        <v>34</v>
      </c>
      <c r="I34" s="61" t="s">
        <v>44</v>
      </c>
      <c r="J34" s="61" t="s">
        <v>44</v>
      </c>
      <c r="K34" s="61" t="s">
        <v>44</v>
      </c>
      <c r="L34" s="61" t="s">
        <v>44</v>
      </c>
      <c r="M34" s="62" t="s">
        <v>44</v>
      </c>
      <c r="N34" s="42" t="s">
        <v>35</v>
      </c>
      <c r="O34" s="61" t="s">
        <v>44</v>
      </c>
      <c r="P34" s="61" t="s">
        <v>44</v>
      </c>
      <c r="Q34" s="61" t="s">
        <v>44</v>
      </c>
      <c r="R34" s="61" t="s">
        <v>44</v>
      </c>
      <c r="S34" s="62" t="s">
        <v>44</v>
      </c>
      <c r="T34" s="42" t="s">
        <v>36</v>
      </c>
      <c r="U34" s="61" t="s">
        <v>42</v>
      </c>
      <c r="V34" s="43"/>
      <c r="W34" s="43"/>
      <c r="X34" s="43"/>
      <c r="Y34" s="44"/>
    </row>
    <row r="35" spans="1:26" ht="18.75" customHeight="1" x14ac:dyDescent="0.3">
      <c r="A35" s="2">
        <v>2022</v>
      </c>
      <c r="B35" s="51" t="s">
        <v>8</v>
      </c>
      <c r="C35" s="64" t="s">
        <v>44</v>
      </c>
      <c r="D35" s="50" t="s">
        <v>9</v>
      </c>
      <c r="E35" s="64" t="s">
        <v>44</v>
      </c>
      <c r="F35" s="50" t="s">
        <v>10</v>
      </c>
      <c r="G35" s="63" t="s">
        <v>44</v>
      </c>
      <c r="H35" s="52" t="s">
        <v>8</v>
      </c>
      <c r="I35" s="64" t="s">
        <v>44</v>
      </c>
      <c r="J35" s="50" t="s">
        <v>9</v>
      </c>
      <c r="K35" s="64" t="s">
        <v>44</v>
      </c>
      <c r="L35" s="50" t="s">
        <v>10</v>
      </c>
      <c r="M35" s="63" t="s">
        <v>44</v>
      </c>
      <c r="N35" s="52" t="s">
        <v>8</v>
      </c>
      <c r="O35" s="64" t="s">
        <v>44</v>
      </c>
      <c r="P35" s="50" t="s">
        <v>9</v>
      </c>
      <c r="Q35" s="64" t="s">
        <v>44</v>
      </c>
      <c r="R35" s="50" t="s">
        <v>10</v>
      </c>
      <c r="S35" s="63" t="s">
        <v>44</v>
      </c>
      <c r="T35" s="52" t="s">
        <v>8</v>
      </c>
      <c r="U35" s="64" t="s">
        <v>44</v>
      </c>
      <c r="V35" s="50" t="s">
        <v>9</v>
      </c>
      <c r="W35" s="64" t="s">
        <v>44</v>
      </c>
      <c r="X35" s="50" t="s">
        <v>10</v>
      </c>
      <c r="Y35" s="63" t="s">
        <v>42</v>
      </c>
    </row>
    <row r="36" spans="1:26" x14ac:dyDescent="0.2">
      <c r="A36" s="66" t="s">
        <v>44</v>
      </c>
      <c r="B36" s="3" t="s">
        <v>11</v>
      </c>
      <c r="C36" s="4" t="s">
        <v>12</v>
      </c>
      <c r="D36" s="4" t="s">
        <v>11</v>
      </c>
      <c r="E36" s="4" t="s">
        <v>12</v>
      </c>
      <c r="F36" s="4" t="s">
        <v>11</v>
      </c>
      <c r="G36" s="5" t="s">
        <v>12</v>
      </c>
      <c r="H36" s="3" t="s">
        <v>11</v>
      </c>
      <c r="I36" s="4" t="s">
        <v>12</v>
      </c>
      <c r="J36" s="4" t="s">
        <v>11</v>
      </c>
      <c r="K36" s="40" t="s">
        <v>12</v>
      </c>
      <c r="L36" s="4" t="s">
        <v>11</v>
      </c>
      <c r="M36" s="5" t="s">
        <v>12</v>
      </c>
      <c r="N36" s="3" t="s">
        <v>11</v>
      </c>
      <c r="O36" s="4" t="s">
        <v>12</v>
      </c>
      <c r="P36" s="4" t="s">
        <v>11</v>
      </c>
      <c r="Q36" s="4" t="s">
        <v>12</v>
      </c>
      <c r="R36" s="4" t="s">
        <v>11</v>
      </c>
      <c r="S36" s="5" t="s">
        <v>12</v>
      </c>
      <c r="T36" s="3" t="s">
        <v>11</v>
      </c>
      <c r="U36" s="4" t="s">
        <v>12</v>
      </c>
      <c r="V36" s="4" t="s">
        <v>11</v>
      </c>
      <c r="W36" s="4" t="s">
        <v>12</v>
      </c>
      <c r="X36" s="4" t="s">
        <v>11</v>
      </c>
      <c r="Y36" s="5" t="s">
        <v>12</v>
      </c>
      <c r="Z36" s="65" t="s">
        <v>42</v>
      </c>
    </row>
    <row r="37" spans="1:26" ht="15" x14ac:dyDescent="0.25">
      <c r="A37" s="6" t="s">
        <v>13</v>
      </c>
      <c r="B37" s="7" vm="1">
        <v>2157.1544200000008</v>
      </c>
      <c r="C37" s="8">
        <f>B37/$B$52</f>
        <v>7.3838701405728206E-3</v>
      </c>
      <c r="D37" s="7" vm="2">
        <v>2157.1544200000008</v>
      </c>
      <c r="E37" s="8">
        <v>1.6176986531838831E-2</v>
      </c>
      <c r="F37" s="7" vm="3">
        <v>723552.66298999963</v>
      </c>
      <c r="G37" s="8">
        <v>4.0662394014003296E-2</v>
      </c>
      <c r="H37" s="9" vm="62">
        <v>18566.945130000004</v>
      </c>
      <c r="I37" s="10">
        <v>6.2932521526458035E-2</v>
      </c>
      <c r="J37" s="9" vm="63">
        <v>18566.945130000004</v>
      </c>
      <c r="K37" s="10">
        <v>-0.23564710149538054</v>
      </c>
      <c r="L37" s="9" vm="6">
        <v>820597.48022199993</v>
      </c>
      <c r="M37" s="11">
        <v>4.9822452485155481E-2</v>
      </c>
      <c r="N37" s="7" vm="64">
        <v>24947.357670000005</v>
      </c>
      <c r="O37" s="8">
        <v>5.3734275993618914E-2</v>
      </c>
      <c r="P37" s="7" vm="65">
        <v>24947.357670000005</v>
      </c>
      <c r="Q37" s="8">
        <v>-0.17882353553668603</v>
      </c>
      <c r="R37" s="7" vm="9">
        <v>936602.26007200079</v>
      </c>
      <c r="S37" s="12">
        <v>5.7759220090206682E-2</v>
      </c>
      <c r="T37" s="9">
        <v>0</v>
      </c>
      <c r="U37" s="10">
        <v>0</v>
      </c>
      <c r="V37" s="9">
        <v>0</v>
      </c>
      <c r="W37" s="10">
        <v>0</v>
      </c>
      <c r="X37" s="9">
        <v>0</v>
      </c>
      <c r="Y37" s="11">
        <v>0</v>
      </c>
      <c r="Z37" s="65" t="s">
        <v>42</v>
      </c>
    </row>
    <row r="38" spans="1:26" ht="15" x14ac:dyDescent="0.25">
      <c r="A38" s="13" t="s">
        <v>14</v>
      </c>
      <c r="B38" s="14" vm="10">
        <v>46031.475290000002</v>
      </c>
      <c r="C38" s="15">
        <f t="shared" ref="C38:C51" si="0">B38/$B$52</f>
        <v>0.15756425815836889</v>
      </c>
      <c r="D38" s="14" vm="11">
        <v>-183448.10876000003</v>
      </c>
      <c r="E38" s="15">
        <v>-1.375718658426792</v>
      </c>
      <c r="F38" s="14" vm="12">
        <v>4306711.7836099993</v>
      </c>
      <c r="G38" s="15">
        <v>0.24202966889269964</v>
      </c>
      <c r="H38" s="16" vm="66">
        <v>43167.803239999921</v>
      </c>
      <c r="I38" s="17">
        <v>0.14631694592890732</v>
      </c>
      <c r="J38" s="16" vm="67">
        <v>-311837.79569000006</v>
      </c>
      <c r="K38" s="17">
        <v>3.9577686138752095</v>
      </c>
      <c r="L38" s="16" vm="15">
        <v>2759257.3033399996</v>
      </c>
      <c r="M38" s="18">
        <v>0.16752789181461317</v>
      </c>
      <c r="N38" s="14" vm="68">
        <v>61419.34057999996</v>
      </c>
      <c r="O38" s="15">
        <v>0.13229151727120747</v>
      </c>
      <c r="P38" s="14" vm="69">
        <v>-391467.51859000005</v>
      </c>
      <c r="Q38" s="15">
        <v>2.8060529154243357</v>
      </c>
      <c r="R38" s="14" vm="18">
        <v>2596262.2216599998</v>
      </c>
      <c r="S38" s="19">
        <v>0.16010860475739291</v>
      </c>
      <c r="T38" s="16">
        <v>0</v>
      </c>
      <c r="U38" s="17">
        <v>0</v>
      </c>
      <c r="V38" s="16">
        <v>0</v>
      </c>
      <c r="W38" s="17">
        <v>0</v>
      </c>
      <c r="X38" s="16">
        <v>0</v>
      </c>
      <c r="Y38" s="18">
        <v>0</v>
      </c>
      <c r="Z38" s="65" t="s">
        <v>42</v>
      </c>
    </row>
    <row r="39" spans="1:26" ht="15" x14ac:dyDescent="0.25">
      <c r="A39" s="13" t="s">
        <v>15</v>
      </c>
      <c r="B39" s="14">
        <v>0</v>
      </c>
      <c r="C39" s="15">
        <f t="shared" si="0"/>
        <v>0</v>
      </c>
      <c r="D39" s="14">
        <v>0</v>
      </c>
      <c r="E39" s="15">
        <v>0</v>
      </c>
      <c r="F39" s="14">
        <v>0</v>
      </c>
      <c r="G39" s="15">
        <v>0</v>
      </c>
      <c r="H39" s="16">
        <v>0</v>
      </c>
      <c r="I39" s="17">
        <v>0</v>
      </c>
      <c r="J39" s="16">
        <v>0</v>
      </c>
      <c r="K39" s="17">
        <v>0</v>
      </c>
      <c r="L39" s="16">
        <v>0</v>
      </c>
      <c r="M39" s="17">
        <v>0</v>
      </c>
      <c r="N39" s="14">
        <v>0</v>
      </c>
      <c r="O39" s="15">
        <v>0</v>
      </c>
      <c r="P39" s="14">
        <v>0</v>
      </c>
      <c r="Q39" s="15">
        <v>0</v>
      </c>
      <c r="R39" s="14">
        <v>0</v>
      </c>
      <c r="S39" s="15">
        <v>0</v>
      </c>
      <c r="T39" s="16">
        <v>0</v>
      </c>
      <c r="U39" s="17">
        <v>0</v>
      </c>
      <c r="V39" s="16">
        <v>0</v>
      </c>
      <c r="W39" s="17">
        <v>0</v>
      </c>
      <c r="X39" s="16">
        <v>0</v>
      </c>
      <c r="Y39" s="17">
        <v>0</v>
      </c>
      <c r="Z39" s="65" t="s">
        <v>42</v>
      </c>
    </row>
    <row r="40" spans="1:26" ht="15" x14ac:dyDescent="0.25">
      <c r="A40" s="13" t="s">
        <v>16</v>
      </c>
      <c r="B40" s="14">
        <v>36480.545909999921</v>
      </c>
      <c r="C40" s="15">
        <f t="shared" si="0"/>
        <v>0.12487173433631342</v>
      </c>
      <c r="D40" s="14">
        <v>-58547.26084000001</v>
      </c>
      <c r="E40" s="15">
        <v>-0.43905908696361889</v>
      </c>
      <c r="F40" s="14">
        <v>3081901.9209900005</v>
      </c>
      <c r="G40" s="15">
        <v>0.17319749706392981</v>
      </c>
      <c r="H40" s="16">
        <v>93258.076660000006</v>
      </c>
      <c r="I40" s="17">
        <v>0.31609755271149026</v>
      </c>
      <c r="J40" s="16">
        <v>-134790.77355000001</v>
      </c>
      <c r="K40" s="17">
        <v>1.7107313493405956</v>
      </c>
      <c r="L40" s="16">
        <v>2051246.8651399999</v>
      </c>
      <c r="M40" s="18">
        <v>0.12454114463782372</v>
      </c>
      <c r="N40" s="14">
        <v>113958.74904999997</v>
      </c>
      <c r="O40" s="15">
        <v>0.24545649099759967</v>
      </c>
      <c r="P40" s="14">
        <v>-177888.56002</v>
      </c>
      <c r="Q40" s="15">
        <v>1.2751114428667416</v>
      </c>
      <c r="R40" s="14">
        <v>1896133.7710900002</v>
      </c>
      <c r="S40" s="19">
        <v>0.11693246159414741</v>
      </c>
      <c r="T40" s="16">
        <v>0</v>
      </c>
      <c r="U40" s="17">
        <v>0</v>
      </c>
      <c r="V40" s="16">
        <v>0</v>
      </c>
      <c r="W40" s="17">
        <v>0</v>
      </c>
      <c r="X40" s="16">
        <v>0</v>
      </c>
      <c r="Y40" s="18">
        <v>0</v>
      </c>
      <c r="Z40" s="65" t="s">
        <v>42</v>
      </c>
    </row>
    <row r="41" spans="1:26" ht="15" x14ac:dyDescent="0.25">
      <c r="A41" s="13" t="s">
        <v>17</v>
      </c>
      <c r="B41" s="14">
        <v>4692.9126399999986</v>
      </c>
      <c r="C41" s="15">
        <f t="shared" si="0"/>
        <v>1.6063688901239045E-2</v>
      </c>
      <c r="D41" s="14">
        <v>4692.9126399999986</v>
      </c>
      <c r="E41" s="15">
        <v>3.5193208176712801E-2</v>
      </c>
      <c r="F41" s="14">
        <v>129491.916022</v>
      </c>
      <c r="G41" s="15">
        <v>7.2772191717958828E-3</v>
      </c>
      <c r="H41" s="16">
        <v>11757.006539999998</v>
      </c>
      <c r="I41" s="17">
        <v>3.9850285654679352E-2</v>
      </c>
      <c r="J41" s="16">
        <v>11757.006539999998</v>
      </c>
      <c r="K41" s="17">
        <v>-0.1492170356520697</v>
      </c>
      <c r="L41" s="16">
        <v>142441.59378200001</v>
      </c>
      <c r="M41" s="18">
        <v>8.6483199243965365E-3</v>
      </c>
      <c r="N41" s="14">
        <v>13998.703939999999</v>
      </c>
      <c r="O41" s="15">
        <v>3.0149745585818857E-2</v>
      </c>
      <c r="P41" s="14">
        <v>13997.703939999999</v>
      </c>
      <c r="Q41" s="15">
        <v>-0.10033603322073185</v>
      </c>
      <c r="R41" s="14">
        <v>136791.29846200001</v>
      </c>
      <c r="S41" s="19">
        <v>8.4357672953772576E-3</v>
      </c>
      <c r="T41" s="16">
        <v>0</v>
      </c>
      <c r="U41" s="17">
        <v>0</v>
      </c>
      <c r="V41" s="16">
        <v>0</v>
      </c>
      <c r="W41" s="17">
        <v>0</v>
      </c>
      <c r="X41" s="16">
        <v>0</v>
      </c>
      <c r="Y41" s="18">
        <v>0</v>
      </c>
      <c r="Z41" s="65" t="s">
        <v>42</v>
      </c>
    </row>
    <row r="42" spans="1:26" ht="15" x14ac:dyDescent="0.25">
      <c r="A42" s="13" t="s">
        <v>18</v>
      </c>
      <c r="B42" s="14">
        <f>50128.067420001-160</f>
        <v>49968.067420001003</v>
      </c>
      <c r="C42" s="15">
        <f t="shared" si="0"/>
        <v>0.171039086299939</v>
      </c>
      <c r="D42" s="14">
        <v>50062.690970001007</v>
      </c>
      <c r="E42" s="15">
        <v>0.37543138778600538</v>
      </c>
      <c r="F42" s="14">
        <v>1429364.7994249973</v>
      </c>
      <c r="G42" s="15">
        <v>8.0327801467533738E-2</v>
      </c>
      <c r="H42" s="16">
        <v>82596.369030056099</v>
      </c>
      <c r="I42" s="17">
        <v>0.27995977451306636</v>
      </c>
      <c r="J42" s="16">
        <v>-45893.887109944</v>
      </c>
      <c r="K42" s="17">
        <v>0.58247392869925008</v>
      </c>
      <c r="L42" s="16">
        <v>1171290.0428349932</v>
      </c>
      <c r="M42" s="18">
        <v>7.1114698633603798E-2</v>
      </c>
      <c r="N42" s="14">
        <v>110858.798260061</v>
      </c>
      <c r="O42" s="15">
        <v>0.23877948682278369</v>
      </c>
      <c r="P42" s="14">
        <v>-51657.102869939001</v>
      </c>
      <c r="Q42" s="15">
        <v>0.37027992675525634</v>
      </c>
      <c r="R42" s="14">
        <v>1043940.3979950007</v>
      </c>
      <c r="S42" s="19">
        <v>6.4378643720351361E-2</v>
      </c>
      <c r="T42" s="16">
        <v>0</v>
      </c>
      <c r="U42" s="17">
        <v>0</v>
      </c>
      <c r="V42" s="16">
        <v>0</v>
      </c>
      <c r="W42" s="17">
        <v>0</v>
      </c>
      <c r="X42" s="16">
        <v>0</v>
      </c>
      <c r="Y42" s="18">
        <v>0</v>
      </c>
      <c r="Z42" s="65" t="s">
        <v>42</v>
      </c>
    </row>
    <row r="43" spans="1:26" ht="15" x14ac:dyDescent="0.25">
      <c r="A43" s="13" t="s">
        <v>19</v>
      </c>
      <c r="B43" s="14" vm="19">
        <v>-1779.1884999969998</v>
      </c>
      <c r="C43" s="15">
        <f t="shared" si="0"/>
        <v>-6.0901049631756953E-3</v>
      </c>
      <c r="D43" s="14" vm="20">
        <v>-2607.0643999970002</v>
      </c>
      <c r="E43" s="15">
        <v>-1.955096273839679E-2</v>
      </c>
      <c r="F43" s="14" vm="21">
        <v>86553.692870002036</v>
      </c>
      <c r="G43" s="15">
        <v>4.8641661386514641E-3</v>
      </c>
      <c r="H43" s="16" vm="70">
        <v>-5897.1203799790001</v>
      </c>
      <c r="I43" s="17">
        <v>-1.9988245382246288E-2</v>
      </c>
      <c r="J43" s="16" vm="71">
        <v>-7597.1426999790001</v>
      </c>
      <c r="K43" s="17">
        <v>9.6421066813204961E-2</v>
      </c>
      <c r="L43" s="16" vm="24">
        <v>2.7620999999999993</v>
      </c>
      <c r="M43" s="18">
        <v>1.6770048571440705E-7</v>
      </c>
      <c r="N43" s="14" vm="72">
        <v>-5912.0068099789987</v>
      </c>
      <c r="O43" s="15">
        <v>-1.2733909931695223E-2</v>
      </c>
      <c r="P43" s="14" vm="73">
        <v>-7612.0416699789994</v>
      </c>
      <c r="Q43" s="15">
        <v>5.4563381905376129E-2</v>
      </c>
      <c r="R43" s="14" vm="27">
        <v>2.7495599999999998</v>
      </c>
      <c r="S43" s="19">
        <v>1.695623083153996E-7</v>
      </c>
      <c r="T43" s="16">
        <v>0</v>
      </c>
      <c r="U43" s="17">
        <v>0</v>
      </c>
      <c r="V43" s="16">
        <v>0</v>
      </c>
      <c r="W43" s="17">
        <v>0</v>
      </c>
      <c r="X43" s="16">
        <v>0</v>
      </c>
      <c r="Y43" s="18">
        <v>0</v>
      </c>
      <c r="Z43" s="65" t="s">
        <v>42</v>
      </c>
    </row>
    <row r="44" spans="1:26" ht="15" x14ac:dyDescent="0.25">
      <c r="A44" s="13" t="s">
        <v>20</v>
      </c>
      <c r="B44" s="14" vm="28">
        <v>-13104.691650051998</v>
      </c>
      <c r="C44" s="15">
        <f t="shared" si="0"/>
        <v>-4.4856937676363888E-2</v>
      </c>
      <c r="D44" s="14" vm="29">
        <v>-18737.562850052</v>
      </c>
      <c r="E44" s="15">
        <v>-0.14051720129742715</v>
      </c>
      <c r="F44" s="14" vm="30">
        <v>247112.14645999661</v>
      </c>
      <c r="G44" s="15">
        <v>1.3887270379849808E-2</v>
      </c>
      <c r="H44" s="16" vm="74">
        <v>-12564.263910038997</v>
      </c>
      <c r="I44" s="17">
        <v>-4.2586478467318487E-2</v>
      </c>
      <c r="J44" s="16" vm="75">
        <v>-15890.901040038998</v>
      </c>
      <c r="K44" s="17">
        <v>0.20168340801441886</v>
      </c>
      <c r="L44" s="16" vm="33">
        <v>151492.03685000632</v>
      </c>
      <c r="M44" s="18">
        <v>9.1978162128854568E-3</v>
      </c>
      <c r="N44" s="14" vm="76">
        <v>-13322.201480045998</v>
      </c>
      <c r="O44" s="15">
        <v>-2.869477644248606E-2</v>
      </c>
      <c r="P44" s="14" vm="77">
        <v>-19857.658220046</v>
      </c>
      <c r="Q44" s="15">
        <v>0.14234039120936534</v>
      </c>
      <c r="R44" s="14" vm="36">
        <v>147525.27958999487</v>
      </c>
      <c r="S44" s="19">
        <v>9.097719977797989E-3</v>
      </c>
      <c r="T44" s="16">
        <v>0</v>
      </c>
      <c r="U44" s="17">
        <v>0</v>
      </c>
      <c r="V44" s="16">
        <v>0</v>
      </c>
      <c r="W44" s="17">
        <v>0</v>
      </c>
      <c r="X44" s="16">
        <v>0</v>
      </c>
      <c r="Y44" s="18">
        <v>0</v>
      </c>
      <c r="Z44" s="65" t="s">
        <v>42</v>
      </c>
    </row>
    <row r="45" spans="1:26" ht="15" x14ac:dyDescent="0.25">
      <c r="A45" s="13" t="s">
        <v>21</v>
      </c>
      <c r="B45" s="14">
        <v>45960.951269999998</v>
      </c>
      <c r="C45" s="15">
        <f t="shared" si="0"/>
        <v>0.15732285670808646</v>
      </c>
      <c r="D45" s="14">
        <v>45960.951269999998</v>
      </c>
      <c r="E45" s="15">
        <v>0.34467151854863065</v>
      </c>
      <c r="F45" s="14">
        <v>4330081.016832999</v>
      </c>
      <c r="G45" s="15">
        <v>0.24334297892212023</v>
      </c>
      <c r="H45" s="16">
        <v>129093.18044999999</v>
      </c>
      <c r="I45" s="17">
        <v>0.43756036874702359</v>
      </c>
      <c r="J45" s="16">
        <v>129093.18044999999</v>
      </c>
      <c r="K45" s="17">
        <v>-1.6384188989016857</v>
      </c>
      <c r="L45" s="16">
        <v>5575518.3349430002</v>
      </c>
      <c r="M45" s="18">
        <v>0.33851675640980539</v>
      </c>
      <c r="N45" s="14">
        <v>191861.11376000001</v>
      </c>
      <c r="O45" s="15">
        <v>0.41325090118142976</v>
      </c>
      <c r="P45" s="14">
        <v>191861.11376000001</v>
      </c>
      <c r="Q45" s="15">
        <v>-1.3752671985709948</v>
      </c>
      <c r="R45" s="14">
        <v>5595459.3818840012</v>
      </c>
      <c r="S45" s="19">
        <v>0.34506575920413096</v>
      </c>
      <c r="T45" s="16">
        <v>0</v>
      </c>
      <c r="U45" s="17">
        <v>0</v>
      </c>
      <c r="V45" s="16">
        <v>0</v>
      </c>
      <c r="W45" s="17">
        <v>0</v>
      </c>
      <c r="X45" s="16">
        <v>0</v>
      </c>
      <c r="Y45" s="18">
        <v>0</v>
      </c>
      <c r="Z45" s="65" t="s">
        <v>42</v>
      </c>
    </row>
    <row r="46" spans="1:26" ht="15" x14ac:dyDescent="0.25">
      <c r="A46" s="13" t="s">
        <v>22</v>
      </c>
      <c r="B46" s="14" vm="37">
        <v>1333.8063599999998</v>
      </c>
      <c r="C46" s="15">
        <f t="shared" si="0"/>
        <v>4.5655762348761836E-3</v>
      </c>
      <c r="D46" s="14" vm="38">
        <v>1333.8063599999998</v>
      </c>
      <c r="E46" s="15">
        <v>1.0002514109212898E-2</v>
      </c>
      <c r="F46" s="14" vm="39">
        <v>66559.858290000004</v>
      </c>
      <c r="G46" s="15">
        <v>3.7405476086840284E-3</v>
      </c>
      <c r="H46" s="16" vm="78">
        <v>3221.1584600000001</v>
      </c>
      <c r="I46" s="17">
        <v>1.0918092486660048E-2</v>
      </c>
      <c r="J46" s="16" vm="79">
        <v>3221.1584600000001</v>
      </c>
      <c r="K46" s="17">
        <v>-4.0882151007699111E-2</v>
      </c>
      <c r="L46" s="16" vm="42">
        <v>194581.29879</v>
      </c>
      <c r="M46" s="18">
        <v>1.1813974265241365E-2</v>
      </c>
      <c r="N46" s="14" vm="80">
        <v>7602.3656900000015</v>
      </c>
      <c r="O46" s="15">
        <v>1.6374784920894551E-2</v>
      </c>
      <c r="P46" s="14" vm="81">
        <v>7602.3656900000015</v>
      </c>
      <c r="Q46" s="15">
        <v>-5.4494024141218705E-2</v>
      </c>
      <c r="R46" s="14" vm="45">
        <v>194681.31250999999</v>
      </c>
      <c r="S46" s="19">
        <v>1.2005780101204294E-2</v>
      </c>
      <c r="T46" s="16">
        <v>0</v>
      </c>
      <c r="U46" s="17">
        <v>0</v>
      </c>
      <c r="V46" s="16">
        <v>0</v>
      </c>
      <c r="W46" s="17">
        <v>0</v>
      </c>
      <c r="X46" s="16">
        <v>0</v>
      </c>
      <c r="Y46" s="18">
        <v>0</v>
      </c>
      <c r="Z46" s="65" t="s">
        <v>42</v>
      </c>
    </row>
    <row r="47" spans="1:26" ht="15" x14ac:dyDescent="0.25">
      <c r="A47" s="13" t="s">
        <v>23</v>
      </c>
      <c r="B47" s="14">
        <v>40533.554120000066</v>
      </c>
      <c r="C47" s="15">
        <f t="shared" si="0"/>
        <v>0.13874505097227152</v>
      </c>
      <c r="D47" s="14">
        <v>40533.554120000066</v>
      </c>
      <c r="E47" s="15">
        <v>0.30397024571231263</v>
      </c>
      <c r="F47" s="14">
        <v>216024.75446000084</v>
      </c>
      <c r="G47" s="15">
        <v>1.2140213327847675E-2</v>
      </c>
      <c r="H47" s="16">
        <v>-186215.10020999989</v>
      </c>
      <c r="I47" s="17">
        <v>-0.63117468816031097</v>
      </c>
      <c r="J47" s="16">
        <v>-186215.10020999989</v>
      </c>
      <c r="K47" s="17">
        <v>2.3633962567302689</v>
      </c>
      <c r="L47" s="16">
        <v>54557.623569999843</v>
      </c>
      <c r="M47" s="20">
        <v>3.3124579023615214E-3</v>
      </c>
      <c r="N47" s="14">
        <v>-198927.79853999999</v>
      </c>
      <c r="O47" s="15">
        <v>-0.42847187950512028</v>
      </c>
      <c r="P47" s="14">
        <v>-189527.79854000034</v>
      </c>
      <c r="Q47" s="15">
        <v>1.3585419131647707</v>
      </c>
      <c r="R47" s="14">
        <v>66305.238320000237</v>
      </c>
      <c r="S47" s="21">
        <v>4.0889703308681861E-3</v>
      </c>
      <c r="T47" s="16">
        <v>0</v>
      </c>
      <c r="U47" s="17">
        <v>0</v>
      </c>
      <c r="V47" s="16">
        <v>0</v>
      </c>
      <c r="W47" s="17">
        <v>0</v>
      </c>
      <c r="X47" s="16">
        <v>0</v>
      </c>
      <c r="Y47" s="20">
        <v>0</v>
      </c>
      <c r="Z47" s="65" t="s">
        <v>42</v>
      </c>
    </row>
    <row r="48" spans="1:26" ht="15" x14ac:dyDescent="0.25">
      <c r="A48" s="13" t="s">
        <v>24</v>
      </c>
      <c r="B48" s="14" vm="46">
        <v>51663.681750000054</v>
      </c>
      <c r="C48" s="15">
        <f t="shared" si="0"/>
        <v>0.17684311956947535</v>
      </c>
      <c r="D48" s="14" vm="47">
        <v>65195.901420000002</v>
      </c>
      <c r="E48" s="15">
        <v>0.48891873916121026</v>
      </c>
      <c r="F48" s="14">
        <v>854577.90543299983</v>
      </c>
      <c r="G48" s="15">
        <v>4.8025783448548465E-2</v>
      </c>
      <c r="H48" s="16" vm="82">
        <v>62599.016430000069</v>
      </c>
      <c r="I48" s="17">
        <v>0.21217889757484723</v>
      </c>
      <c r="J48" s="16" vm="83">
        <v>128118.57688000001</v>
      </c>
      <c r="K48" s="17">
        <v>-1.6260494700716053</v>
      </c>
      <c r="L48" s="16">
        <v>937920.71455300006</v>
      </c>
      <c r="M48" s="20">
        <v>5.6945714996611954E-2</v>
      </c>
      <c r="N48" s="14" vm="84">
        <v>74436.504090000075</v>
      </c>
      <c r="O48" s="15">
        <v>0.16032927044542614</v>
      </c>
      <c r="P48" s="14" vm="85">
        <v>134319.15185000002</v>
      </c>
      <c r="Q48" s="15">
        <v>-0.96280439563305475</v>
      </c>
      <c r="R48" s="14">
        <v>933101.62300300004</v>
      </c>
      <c r="S48" s="21">
        <v>5.7543339694072673E-2</v>
      </c>
      <c r="T48" s="16">
        <v>0</v>
      </c>
      <c r="U48" s="17">
        <v>0</v>
      </c>
      <c r="V48" s="16">
        <v>0</v>
      </c>
      <c r="W48" s="17">
        <v>0</v>
      </c>
      <c r="X48" s="16">
        <v>0</v>
      </c>
      <c r="Y48" s="20">
        <v>0</v>
      </c>
      <c r="Z48" s="65" t="s">
        <v>42</v>
      </c>
    </row>
    <row r="49" spans="1:26" ht="15" x14ac:dyDescent="0.25">
      <c r="A49" s="13" t="s" vm="52">
        <v>25</v>
      </c>
      <c r="B49" s="14">
        <v>10282.382089999943</v>
      </c>
      <c r="C49" s="15">
        <f t="shared" si="0"/>
        <v>3.5196262902825154E-2</v>
      </c>
      <c r="D49" s="14">
        <v>168826.64407000001</v>
      </c>
      <c r="E49" s="15">
        <v>1.2660690036904902</v>
      </c>
      <c r="F49" s="14">
        <v>1528605.6328919991</v>
      </c>
      <c r="G49" s="15">
        <v>8.590496271525494E-2</v>
      </c>
      <c r="H49" s="16">
        <v>22773.072029999828</v>
      </c>
      <c r="I49" s="17">
        <v>7.7189157167048897E-2</v>
      </c>
      <c r="J49" s="16">
        <v>300004.14386999997</v>
      </c>
      <c r="K49" s="17">
        <v>-3.807578815178446</v>
      </c>
      <c r="L49" s="16">
        <v>1725472.7933009996</v>
      </c>
      <c r="M49" s="20">
        <v>0.1047618209056777</v>
      </c>
      <c r="N49" s="14">
        <v>32505.737530000035</v>
      </c>
      <c r="O49" s="15">
        <v>7.001431954910349E-2</v>
      </c>
      <c r="P49" s="14">
        <v>274927.70032999996</v>
      </c>
      <c r="Q49" s="15">
        <v>-1.9706914070944617</v>
      </c>
      <c r="R49" s="14">
        <v>1785802.365760999</v>
      </c>
      <c r="S49" s="21">
        <v>0.11012844649090638</v>
      </c>
      <c r="T49" s="16">
        <v>0</v>
      </c>
      <c r="U49" s="17">
        <v>0</v>
      </c>
      <c r="V49" s="16">
        <v>0</v>
      </c>
      <c r="W49" s="17">
        <v>0</v>
      </c>
      <c r="X49" s="16">
        <v>0</v>
      </c>
      <c r="Y49" s="20">
        <v>0</v>
      </c>
      <c r="Z49" s="65" t="s">
        <v>42</v>
      </c>
    </row>
    <row r="50" spans="1:26" ht="15" x14ac:dyDescent="0.25">
      <c r="A50" s="13" t="s">
        <v>26</v>
      </c>
      <c r="B50" s="14" vm="53">
        <v>17394.252840000005</v>
      </c>
      <c r="C50" s="15">
        <f t="shared" si="0"/>
        <v>5.9539967548011691E-2</v>
      </c>
      <c r="D50" s="14" vm="54">
        <v>17394.252840000005</v>
      </c>
      <c r="E50" s="15">
        <v>0.13044341717737543</v>
      </c>
      <c r="F50" s="14" vm="55">
        <v>921592.22424000001</v>
      </c>
      <c r="G50" s="15">
        <v>5.1791870943340715E-2</v>
      </c>
      <c r="H50" s="16" vm="86">
        <v>33358.811920000007</v>
      </c>
      <c r="I50" s="17">
        <v>0.11306944327962609</v>
      </c>
      <c r="J50" s="16" vm="87">
        <v>33358.811920000007</v>
      </c>
      <c r="K50" s="17">
        <v>-0.4233818370894033</v>
      </c>
      <c r="L50" s="16" vm="58">
        <v>921921.20717999991</v>
      </c>
      <c r="M50" s="20">
        <v>5.5974307314904791E-2</v>
      </c>
      <c r="N50" s="14" vm="88">
        <v>56024.031390000004</v>
      </c>
      <c r="O50" s="15">
        <v>0.12067052570483425</v>
      </c>
      <c r="P50" s="14" vm="89">
        <v>56024.031390000004</v>
      </c>
      <c r="Q50" s="15">
        <v>-0.40158222368477703</v>
      </c>
      <c r="R50" s="14" vm="61">
        <v>929788.50163000007</v>
      </c>
      <c r="S50" s="21">
        <v>5.7339023182436284E-2</v>
      </c>
      <c r="T50" s="16">
        <v>0</v>
      </c>
      <c r="U50" s="17">
        <v>0</v>
      </c>
      <c r="V50" s="16">
        <v>0</v>
      </c>
      <c r="W50" s="17">
        <v>0</v>
      </c>
      <c r="X50" s="16">
        <v>0</v>
      </c>
      <c r="Y50" s="20">
        <v>0</v>
      </c>
      <c r="Z50" s="65" t="s">
        <v>42</v>
      </c>
    </row>
    <row r="51" spans="1:26" ht="15" x14ac:dyDescent="0.25">
      <c r="A51" s="13" t="s">
        <v>27</v>
      </c>
      <c r="B51" s="14">
        <v>529.23982000000012</v>
      </c>
      <c r="C51" s="15">
        <f t="shared" si="0"/>
        <v>1.8115708675599284E-3</v>
      </c>
      <c r="D51" s="14">
        <v>529.23982000000012</v>
      </c>
      <c r="E51" s="15">
        <v>3.9688885324458169E-3</v>
      </c>
      <c r="F51" s="14">
        <v>-127982.17014300027</v>
      </c>
      <c r="G51" s="15">
        <v>-7.1923740942596908E-3</v>
      </c>
      <c r="H51" s="16">
        <v>-685.53848999999764</v>
      </c>
      <c r="I51" s="17">
        <v>-2.3236275799313668E-3</v>
      </c>
      <c r="J51" s="16">
        <v>-685.53848999999764</v>
      </c>
      <c r="K51" s="17">
        <v>8.7006859233401158E-3</v>
      </c>
      <c r="L51" s="16">
        <v>-35864.755042000084</v>
      </c>
      <c r="M51" s="18">
        <v>-2.1775232035667227E-3</v>
      </c>
      <c r="N51" s="14">
        <v>-5176.9900699999926</v>
      </c>
      <c r="O51" s="15">
        <v>-1.1150752593414998E-2</v>
      </c>
      <c r="P51" s="14">
        <v>-5176.9900699999926</v>
      </c>
      <c r="Q51" s="15">
        <v>3.7108846556081557E-2</v>
      </c>
      <c r="R51" s="14">
        <v>-46764.358562000249</v>
      </c>
      <c r="S51" s="19">
        <v>-2.8839060012008405E-3</v>
      </c>
      <c r="T51" s="16">
        <v>0</v>
      </c>
      <c r="U51" s="17">
        <v>0</v>
      </c>
      <c r="V51" s="16">
        <v>0</v>
      </c>
      <c r="W51" s="17">
        <v>0</v>
      </c>
      <c r="X51" s="16">
        <v>0</v>
      </c>
      <c r="Y51" s="20">
        <v>0</v>
      </c>
      <c r="Z51" s="65" t="s">
        <v>42</v>
      </c>
    </row>
    <row r="52" spans="1:26" ht="15" x14ac:dyDescent="0.25">
      <c r="A52" s="22" t="s">
        <v>28</v>
      </c>
      <c r="B52" s="23">
        <f>292304.143779952-160</f>
        <v>292144.14377995202</v>
      </c>
      <c r="C52" s="29">
        <f>SUM(C37:C51)</f>
        <v>0.99999999999999989</v>
      </c>
      <c r="D52" s="23">
        <v>133347.11107995204</v>
      </c>
      <c r="E52" s="29">
        <v>1.0039688885324458</v>
      </c>
      <c r="F52" s="23">
        <v>17794148.144371994</v>
      </c>
      <c r="G52" s="29">
        <v>0.99280762590574034</v>
      </c>
      <c r="H52" s="25">
        <v>295029.41690003802</v>
      </c>
      <c r="I52" s="26">
        <v>1.0000000000000002</v>
      </c>
      <c r="J52" s="25">
        <v>-78791.315539962103</v>
      </c>
      <c r="K52" s="26">
        <v>0.99999999999999911</v>
      </c>
      <c r="L52" s="27">
        <v>16470435.301564001</v>
      </c>
      <c r="M52" s="26">
        <v>1</v>
      </c>
      <c r="N52" s="23">
        <v>464273.70506003598</v>
      </c>
      <c r="O52" s="29">
        <v>1</v>
      </c>
      <c r="P52" s="23">
        <v>-139508.24534996401</v>
      </c>
      <c r="Q52" s="29">
        <v>1.0000000000000013</v>
      </c>
      <c r="R52" s="30">
        <v>16215632.042974999</v>
      </c>
      <c r="S52" s="29">
        <v>1</v>
      </c>
      <c r="T52" s="25">
        <v>0</v>
      </c>
      <c r="U52" s="26">
        <v>0</v>
      </c>
      <c r="V52" s="25">
        <v>0</v>
      </c>
      <c r="W52" s="26">
        <v>0</v>
      </c>
      <c r="X52" s="27">
        <v>0</v>
      </c>
      <c r="Y52" s="26">
        <v>0</v>
      </c>
      <c r="Z52" s="65" t="s">
        <v>42</v>
      </c>
    </row>
    <row r="53" spans="1:26" ht="17.45" customHeight="1" x14ac:dyDescent="0.2">
      <c r="A53" s="67" t="s">
        <v>43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</row>
    <row r="54" spans="1:26" ht="15" x14ac:dyDescent="0.25">
      <c r="A54" s="31" t="s">
        <v>29</v>
      </c>
      <c r="B54" s="7">
        <f>220340.94257-160</f>
        <v>220180.94257000001</v>
      </c>
      <c r="C54" s="32">
        <v>0.75517839041028234</v>
      </c>
      <c r="D54" s="7">
        <v>-41134.546419999991</v>
      </c>
      <c r="E54" s="32">
        <v>-0.30547130605309447</v>
      </c>
      <c r="F54" s="33">
        <v>14620254.56062801</v>
      </c>
      <c r="G54" s="32">
        <v>0.82163273240218604</v>
      </c>
      <c r="H54" s="9">
        <v>156355.8227000006</v>
      </c>
      <c r="I54" s="34">
        <v>0.52996834840843088</v>
      </c>
      <c r="J54" s="9">
        <v>-453431.86635000003</v>
      </c>
      <c r="K54" s="34">
        <v>5.754845737027912</v>
      </c>
      <c r="L54" s="35">
        <v>13326088.427252</v>
      </c>
      <c r="M54" s="34">
        <v>0.80909154558020835</v>
      </c>
      <c r="N54" s="7">
        <v>326953.67116999999</v>
      </c>
      <c r="O54" s="32">
        <v>0.70422548559627496</v>
      </c>
      <c r="P54" s="7">
        <v>-450450.38212000002</v>
      </c>
      <c r="Q54" s="32">
        <v>3.2288441517561974</v>
      </c>
      <c r="R54" s="33">
        <v>13139287.375942998</v>
      </c>
      <c r="S54" s="32">
        <v>0.81028524457897255</v>
      </c>
      <c r="T54" s="9">
        <v>0</v>
      </c>
      <c r="U54" s="34">
        <v>0</v>
      </c>
      <c r="V54" s="9">
        <v>0</v>
      </c>
      <c r="W54" s="34">
        <v>0</v>
      </c>
      <c r="X54" s="35">
        <v>0</v>
      </c>
      <c r="Y54" s="34">
        <v>0</v>
      </c>
      <c r="Z54" s="65" t="s">
        <v>42</v>
      </c>
    </row>
    <row r="55" spans="1:26" ht="15" x14ac:dyDescent="0.25">
      <c r="A55" s="36" t="s">
        <v>30</v>
      </c>
      <c r="B55" s="14">
        <v>71963.201209952065</v>
      </c>
      <c r="C55" s="21">
        <v>0.24482160958971758</v>
      </c>
      <c r="D55" s="14">
        <v>174481.65749995198</v>
      </c>
      <c r="E55" s="21">
        <v>1.3054713060530945</v>
      </c>
      <c r="F55" s="37">
        <v>3173893.5837419867</v>
      </c>
      <c r="G55" s="21">
        <v>0.17836726759781391</v>
      </c>
      <c r="H55" s="16">
        <v>138672.78263003277</v>
      </c>
      <c r="I55" s="20">
        <v>0.47003165159156901</v>
      </c>
      <c r="J55" s="16">
        <v>374640.55081003299</v>
      </c>
      <c r="K55" s="20">
        <v>-4.7548457370279111</v>
      </c>
      <c r="L55" s="38">
        <v>3144346.8743099975</v>
      </c>
      <c r="M55" s="20">
        <v>0.19090845441979079</v>
      </c>
      <c r="N55" s="14">
        <v>137320.03389003608</v>
      </c>
      <c r="O55" s="21">
        <v>0.29577451440372521</v>
      </c>
      <c r="P55" s="14">
        <v>310942.13677003596</v>
      </c>
      <c r="Q55" s="21">
        <v>-2.228844151756197</v>
      </c>
      <c r="R55" s="37">
        <v>3076344.6670299969</v>
      </c>
      <c r="S55" s="21">
        <v>0.18971475542102742</v>
      </c>
      <c r="T55" s="16">
        <v>0</v>
      </c>
      <c r="U55" s="20">
        <v>0</v>
      </c>
      <c r="V55" s="16">
        <v>0</v>
      </c>
      <c r="W55" s="20">
        <v>0</v>
      </c>
      <c r="X55" s="38">
        <v>0</v>
      </c>
      <c r="Y55" s="20">
        <v>0</v>
      </c>
      <c r="Z55" s="65" t="s">
        <v>42</v>
      </c>
    </row>
    <row r="56" spans="1:26" ht="15" x14ac:dyDescent="0.25">
      <c r="A56" s="22" t="s">
        <v>28</v>
      </c>
      <c r="B56" s="23">
        <f>B54+B55</f>
        <v>292144.14377995208</v>
      </c>
      <c r="C56" s="29">
        <v>0.99999999999999989</v>
      </c>
      <c r="D56" s="23">
        <v>133347.11107995198</v>
      </c>
      <c r="E56" s="29">
        <v>1</v>
      </c>
      <c r="F56" s="30">
        <v>17794148.144369997</v>
      </c>
      <c r="G56" s="29">
        <v>1</v>
      </c>
      <c r="H56" s="25">
        <v>295028.6053300334</v>
      </c>
      <c r="I56" s="26">
        <v>0.99999999999999911</v>
      </c>
      <c r="J56" s="25">
        <v>-78791.315539966978</v>
      </c>
      <c r="K56" s="26">
        <v>1.0000000000000009</v>
      </c>
      <c r="L56" s="27">
        <v>16470435.301562</v>
      </c>
      <c r="M56" s="26">
        <v>0.99999999999999911</v>
      </c>
      <c r="N56" s="23">
        <v>464273.70506003598</v>
      </c>
      <c r="O56" s="29">
        <v>1</v>
      </c>
      <c r="P56" s="23">
        <v>-139508.24534996401</v>
      </c>
      <c r="Q56" s="29">
        <v>0.99999999999999956</v>
      </c>
      <c r="R56" s="30">
        <v>16215632.042972995</v>
      </c>
      <c r="S56" s="29">
        <v>0.99999999999999989</v>
      </c>
      <c r="T56" s="25">
        <v>0</v>
      </c>
      <c r="U56" s="26">
        <v>0</v>
      </c>
      <c r="V56" s="25">
        <v>0</v>
      </c>
      <c r="W56" s="26">
        <v>0</v>
      </c>
      <c r="X56" s="27">
        <v>0</v>
      </c>
      <c r="Y56" s="26">
        <v>0</v>
      </c>
      <c r="Z56" s="65" t="s">
        <v>42</v>
      </c>
    </row>
    <row r="57" spans="1:26" ht="17.45" customHeight="1" x14ac:dyDescent="0.25">
      <c r="A57" s="68" t="s">
        <v>43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</row>
    <row r="58" spans="1:26" ht="15" x14ac:dyDescent="0.25">
      <c r="A58" s="31" t="s">
        <v>31</v>
      </c>
      <c r="B58" s="7">
        <v>118737.07114995265</v>
      </c>
      <c r="C58" s="32">
        <v>0.40621070099963641</v>
      </c>
      <c r="D58" s="7">
        <v>-232145.24481004698</v>
      </c>
      <c r="E58" s="32">
        <v>-1.7409094425064651</v>
      </c>
      <c r="F58" s="33">
        <v>9402605.1658389978</v>
      </c>
      <c r="G58" s="32">
        <v>0.52840996318297728</v>
      </c>
      <c r="H58" s="9">
        <v>218578.0350799798</v>
      </c>
      <c r="I58" s="34">
        <v>0.74087065162874111</v>
      </c>
      <c r="J58" s="9">
        <v>-565252.17812002008</v>
      </c>
      <c r="K58" s="34">
        <v>7.1740416344907363</v>
      </c>
      <c r="L58" s="35">
        <v>6483449.0684100017</v>
      </c>
      <c r="M58" s="34">
        <v>0.3936414430202459</v>
      </c>
      <c r="N58" s="7">
        <v>282123.70257998601</v>
      </c>
      <c r="O58" s="32">
        <v>0.60766592458521596</v>
      </c>
      <c r="P58" s="7">
        <v>-689861.53963001398</v>
      </c>
      <c r="Q58" s="32">
        <v>4.9449517331356212</v>
      </c>
      <c r="R58" s="33">
        <v>6166320.7693229923</v>
      </c>
      <c r="S58" s="32">
        <v>0.38027014629967226</v>
      </c>
      <c r="T58" s="9">
        <v>0</v>
      </c>
      <c r="U58" s="34">
        <v>0</v>
      </c>
      <c r="V58" s="9">
        <v>0</v>
      </c>
      <c r="W58" s="34">
        <v>0</v>
      </c>
      <c r="X58" s="35">
        <v>0</v>
      </c>
      <c r="Y58" s="34">
        <v>0</v>
      </c>
      <c r="Z58" s="65" t="s">
        <v>42</v>
      </c>
    </row>
    <row r="59" spans="1:26" ht="15" x14ac:dyDescent="0.25">
      <c r="A59" s="36" t="s">
        <v>32</v>
      </c>
      <c r="B59" s="14">
        <f>173567.072629999-160</f>
        <v>173407.07262999899</v>
      </c>
      <c r="C59" s="21">
        <v>0.59378929900036359</v>
      </c>
      <c r="D59" s="14">
        <v>365492.35588999902</v>
      </c>
      <c r="E59" s="21">
        <v>2.7409094425064651</v>
      </c>
      <c r="F59" s="37">
        <v>8391542.9785310086</v>
      </c>
      <c r="G59" s="21">
        <v>0.47159003681702283</v>
      </c>
      <c r="H59" s="16">
        <v>76450.570250052595</v>
      </c>
      <c r="I59" s="20">
        <v>0.25912934837125884</v>
      </c>
      <c r="J59" s="16">
        <v>486460.86258005298</v>
      </c>
      <c r="K59" s="20">
        <v>-6.1740416344907354</v>
      </c>
      <c r="L59" s="38">
        <v>9986986.2331519797</v>
      </c>
      <c r="M59" s="20">
        <v>0.60635855697975416</v>
      </c>
      <c r="N59" s="14">
        <v>182150.00248005</v>
      </c>
      <c r="O59" s="21">
        <v>0.39233407541478416</v>
      </c>
      <c r="P59" s="14">
        <v>550353.29428004997</v>
      </c>
      <c r="Q59" s="21">
        <v>-3.9449517331356212</v>
      </c>
      <c r="R59" s="37">
        <v>10049311.273649996</v>
      </c>
      <c r="S59" s="21">
        <v>0.61972985370032763</v>
      </c>
      <c r="T59" s="16">
        <v>0</v>
      </c>
      <c r="U59" s="20">
        <v>0</v>
      </c>
      <c r="V59" s="16">
        <v>0</v>
      </c>
      <c r="W59" s="20">
        <v>0</v>
      </c>
      <c r="X59" s="38">
        <v>0</v>
      </c>
      <c r="Y59" s="20">
        <v>0</v>
      </c>
      <c r="Z59" s="65" t="s">
        <v>42</v>
      </c>
    </row>
    <row r="60" spans="1:26" ht="15" x14ac:dyDescent="0.25">
      <c r="A60" s="22" t="s">
        <v>28</v>
      </c>
      <c r="B60" s="23">
        <f>B58+B59</f>
        <v>292144.14377995161</v>
      </c>
      <c r="C60" s="29">
        <v>1</v>
      </c>
      <c r="D60" s="23">
        <v>133347.11107995204</v>
      </c>
      <c r="E60" s="29">
        <v>1</v>
      </c>
      <c r="F60" s="30">
        <v>17794148.144370005</v>
      </c>
      <c r="G60" s="29">
        <v>1</v>
      </c>
      <c r="H60" s="25">
        <v>295028.60533003241</v>
      </c>
      <c r="I60" s="26">
        <v>0.99999999999999989</v>
      </c>
      <c r="J60" s="25">
        <v>-78791.315539966978</v>
      </c>
      <c r="K60" s="26">
        <v>1</v>
      </c>
      <c r="L60" s="27">
        <v>16470435.301562</v>
      </c>
      <c r="M60" s="26">
        <v>1</v>
      </c>
      <c r="N60" s="23">
        <v>464273.70506003598</v>
      </c>
      <c r="O60" s="29">
        <v>1</v>
      </c>
      <c r="P60" s="23">
        <v>-139508.24534996401</v>
      </c>
      <c r="Q60" s="29">
        <v>1.0000000000000004</v>
      </c>
      <c r="R60" s="30">
        <v>16215632.042972989</v>
      </c>
      <c r="S60" s="29">
        <v>0.99999999999999989</v>
      </c>
      <c r="T60" s="25">
        <v>0</v>
      </c>
      <c r="U60" s="26">
        <v>0</v>
      </c>
      <c r="V60" s="25">
        <v>0</v>
      </c>
      <c r="W60" s="26">
        <v>0</v>
      </c>
      <c r="X60" s="27">
        <v>0</v>
      </c>
      <c r="Y60" s="26">
        <v>0</v>
      </c>
      <c r="Z60" s="65" t="s">
        <v>42</v>
      </c>
    </row>
    <row r="61" spans="1:26" ht="15" hidden="1" customHeight="1" x14ac:dyDescent="0.25">
      <c r="A61" s="69" t="s">
        <v>45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</row>
    <row r="62" spans="1:26" hidden="1" x14ac:dyDescent="0.2"/>
    <row r="69" spans="2:19" ht="14.25" hidden="1" customHeight="1" x14ac:dyDescent="0.2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</row>
    <row r="70" spans="2:19" ht="14.25" hidden="1" customHeight="1" x14ac:dyDescent="0.2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</row>
    <row r="73" spans="2:19" ht="14.25" hidden="1" customHeight="1" x14ac:dyDescent="0.2"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</row>
    <row r="74" spans="2:19" ht="14.25" hidden="1" customHeight="1" x14ac:dyDescent="0.2"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4"/>
  <sheetViews>
    <sheetView showGridLines="0" rightToLeft="1" zoomScale="55" zoomScaleNormal="55" workbookViewId="0">
      <selection activeCell="B1" sqref="B1"/>
    </sheetView>
  </sheetViews>
  <sheetFormatPr defaultColWidth="0" defaultRowHeight="14.25" zeroHeight="1" x14ac:dyDescent="0.2"/>
  <cols>
    <col min="1" max="1" width="22.875" customWidth="1"/>
    <col min="2" max="2" width="10.375" customWidth="1"/>
    <col min="3" max="3" width="10" bestFit="1" customWidth="1"/>
    <col min="4" max="4" width="9.25" customWidth="1"/>
    <col min="5" max="5" width="8.625" customWidth="1"/>
    <col min="6" max="6" width="10.875" customWidth="1"/>
    <col min="7" max="7" width="8.375" customWidth="1"/>
    <col min="8" max="8" width="9.75" customWidth="1"/>
    <col min="9" max="9" width="10" bestFit="1" customWidth="1"/>
    <col min="10" max="11" width="9.125" customWidth="1"/>
    <col min="12" max="12" width="9.875" bestFit="1" customWidth="1"/>
    <col min="13" max="13" width="9.125" customWidth="1"/>
    <col min="14" max="14" width="9.625" customWidth="1"/>
    <col min="15" max="15" width="10" bestFit="1" customWidth="1"/>
    <col min="16" max="16" width="8.625" customWidth="1"/>
    <col min="17" max="17" width="9.625" bestFit="1" customWidth="1"/>
    <col min="18" max="18" width="9.875" bestFit="1" customWidth="1"/>
    <col min="19" max="19" width="9.125" customWidth="1"/>
    <col min="20" max="20" width="10.875" customWidth="1"/>
    <col min="21" max="21" width="10" bestFit="1" customWidth="1"/>
    <col min="22" max="23" width="9.125" customWidth="1"/>
    <col min="24" max="24" width="9.875" bestFit="1" customWidth="1"/>
    <col min="25" max="25" width="9.125" customWidth="1"/>
    <col min="26" max="16384" width="9.125" hidden="1"/>
  </cols>
  <sheetData>
    <row r="1" spans="1:26" ht="18.75" x14ac:dyDescent="0.3">
      <c r="A1" s="45" t="s">
        <v>0</v>
      </c>
      <c r="B1" s="56" t="s">
        <v>42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26" ht="18.75" x14ac:dyDescent="0.3">
      <c r="A2" s="46" t="s">
        <v>41</v>
      </c>
      <c r="B2" s="57" t="s">
        <v>42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6" ht="18.75" x14ac:dyDescent="0.3">
      <c r="A3" s="45" t="s">
        <v>37</v>
      </c>
      <c r="B3" s="47" t="s">
        <v>38</v>
      </c>
      <c r="C3" s="58" t="s">
        <v>42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6" ht="17.45" customHeight="1" x14ac:dyDescent="0.25">
      <c r="A4" s="59" t="s">
        <v>43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26" ht="17.45" customHeight="1" x14ac:dyDescent="0.25">
      <c r="A5" s="60" t="s">
        <v>43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</row>
    <row r="6" spans="1:26" ht="18.75" x14ac:dyDescent="0.3">
      <c r="A6" s="1" t="s">
        <v>3</v>
      </c>
      <c r="B6" s="42" t="s">
        <v>4</v>
      </c>
      <c r="C6" s="61" t="s">
        <v>44</v>
      </c>
      <c r="D6" s="61" t="s">
        <v>44</v>
      </c>
      <c r="E6" s="61" t="s">
        <v>44</v>
      </c>
      <c r="F6" s="61" t="s">
        <v>44</v>
      </c>
      <c r="G6" s="62" t="s">
        <v>44</v>
      </c>
      <c r="H6" s="42" t="s">
        <v>5</v>
      </c>
      <c r="I6" s="61" t="s">
        <v>44</v>
      </c>
      <c r="J6" s="61" t="s">
        <v>44</v>
      </c>
      <c r="K6" s="61" t="s">
        <v>44</v>
      </c>
      <c r="L6" s="61" t="s">
        <v>44</v>
      </c>
      <c r="M6" s="62" t="s">
        <v>44</v>
      </c>
      <c r="N6" s="42" t="s">
        <v>6</v>
      </c>
      <c r="O6" s="61" t="s">
        <v>44</v>
      </c>
      <c r="P6" s="61" t="s">
        <v>44</v>
      </c>
      <c r="Q6" s="61" t="s">
        <v>44</v>
      </c>
      <c r="R6" s="61" t="s">
        <v>44</v>
      </c>
      <c r="S6" s="62" t="s">
        <v>44</v>
      </c>
      <c r="T6" s="42" t="s">
        <v>7</v>
      </c>
      <c r="U6" s="61" t="s">
        <v>42</v>
      </c>
      <c r="V6" s="43"/>
      <c r="W6" s="43"/>
      <c r="X6" s="43"/>
      <c r="Y6" s="44"/>
    </row>
    <row r="7" spans="1:26" ht="18.75" customHeight="1" x14ac:dyDescent="0.3">
      <c r="A7" s="2">
        <v>2022</v>
      </c>
      <c r="B7" s="51" t="s">
        <v>8</v>
      </c>
      <c r="C7" s="64" t="s">
        <v>44</v>
      </c>
      <c r="D7" s="50" t="s">
        <v>9</v>
      </c>
      <c r="E7" s="64" t="s">
        <v>44</v>
      </c>
      <c r="F7" s="50" t="s">
        <v>10</v>
      </c>
      <c r="G7" s="63" t="s">
        <v>44</v>
      </c>
      <c r="H7" s="52" t="s">
        <v>8</v>
      </c>
      <c r="I7" s="64" t="s">
        <v>44</v>
      </c>
      <c r="J7" s="50" t="s">
        <v>9</v>
      </c>
      <c r="K7" s="64" t="s">
        <v>44</v>
      </c>
      <c r="L7" s="50" t="s">
        <v>10</v>
      </c>
      <c r="M7" s="63" t="s">
        <v>44</v>
      </c>
      <c r="N7" s="52" t="s">
        <v>8</v>
      </c>
      <c r="O7" s="64" t="s">
        <v>44</v>
      </c>
      <c r="P7" s="50" t="s">
        <v>9</v>
      </c>
      <c r="Q7" s="64" t="s">
        <v>44</v>
      </c>
      <c r="R7" s="50" t="s">
        <v>10</v>
      </c>
      <c r="S7" s="63" t="s">
        <v>44</v>
      </c>
      <c r="T7" s="52" t="s">
        <v>8</v>
      </c>
      <c r="U7" s="64" t="s">
        <v>44</v>
      </c>
      <c r="V7" s="50" t="s">
        <v>9</v>
      </c>
      <c r="W7" s="64" t="s">
        <v>44</v>
      </c>
      <c r="X7" s="50" t="s">
        <v>10</v>
      </c>
      <c r="Y7" s="63" t="s">
        <v>42</v>
      </c>
    </row>
    <row r="8" spans="1:26" x14ac:dyDescent="0.2">
      <c r="A8" s="66" t="s">
        <v>44</v>
      </c>
      <c r="B8" s="3" t="s">
        <v>11</v>
      </c>
      <c r="C8" s="4" t="s">
        <v>12</v>
      </c>
      <c r="D8" s="4" t="s">
        <v>11</v>
      </c>
      <c r="E8" s="4" t="s">
        <v>12</v>
      </c>
      <c r="F8" s="4" t="s">
        <v>11</v>
      </c>
      <c r="G8" s="5" t="s">
        <v>12</v>
      </c>
      <c r="H8" s="3" t="s">
        <v>11</v>
      </c>
      <c r="I8" s="4" t="s">
        <v>12</v>
      </c>
      <c r="J8" s="4" t="s">
        <v>11</v>
      </c>
      <c r="K8" s="4" t="s">
        <v>12</v>
      </c>
      <c r="L8" s="4" t="s">
        <v>11</v>
      </c>
      <c r="M8" s="5" t="s">
        <v>12</v>
      </c>
      <c r="N8" s="3" t="s">
        <v>11</v>
      </c>
      <c r="O8" s="4" t="s">
        <v>12</v>
      </c>
      <c r="P8" s="4" t="s">
        <v>11</v>
      </c>
      <c r="Q8" s="4" t="s">
        <v>12</v>
      </c>
      <c r="R8" s="4" t="s">
        <v>11</v>
      </c>
      <c r="S8" s="5" t="s">
        <v>12</v>
      </c>
      <c r="T8" s="3" t="s">
        <v>11</v>
      </c>
      <c r="U8" s="4" t="s">
        <v>12</v>
      </c>
      <c r="V8" s="4" t="s">
        <v>11</v>
      </c>
      <c r="W8" s="4" t="s">
        <v>12</v>
      </c>
      <c r="X8" s="4" t="s">
        <v>11</v>
      </c>
      <c r="Y8" s="5" t="s">
        <v>12</v>
      </c>
      <c r="Z8" s="65" t="s">
        <v>42</v>
      </c>
    </row>
    <row r="9" spans="1:26" ht="15" x14ac:dyDescent="0.25">
      <c r="A9" s="6" t="s">
        <v>13</v>
      </c>
      <c r="B9" s="7" vm="90">
        <v>109.12136999999964</v>
      </c>
      <c r="C9" s="8">
        <v>3.5507930526155508E-4</v>
      </c>
      <c r="D9" s="7" vm="91">
        <v>109.12136999999964</v>
      </c>
      <c r="E9" s="8">
        <v>6.7907801364181205E-3</v>
      </c>
      <c r="F9" s="7" vm="92">
        <v>513340.31287999998</v>
      </c>
      <c r="G9" s="8">
        <v>3.0438686109022037E-2</v>
      </c>
      <c r="H9" s="9" vm="93">
        <v>6578.0310899999995</v>
      </c>
      <c r="I9" s="10">
        <v>2.9905728062972491E-2</v>
      </c>
      <c r="J9" s="9" vm="94">
        <v>6578.0310899999995</v>
      </c>
      <c r="K9" s="10">
        <v>0.11358701936106011</v>
      </c>
      <c r="L9" s="9" vm="95">
        <v>728280.15428000002</v>
      </c>
      <c r="M9" s="11">
        <v>4.3111242188509091E-2</v>
      </c>
      <c r="N9" s="7" vm="96">
        <v>2496.9589400000009</v>
      </c>
      <c r="O9" s="8">
        <v>1.0005118285165523E-2</v>
      </c>
      <c r="P9" s="7" vm="97">
        <v>2496.9589400000009</v>
      </c>
      <c r="Q9" s="8">
        <f>P9/$P$24</f>
        <v>-3.3228791642866016</v>
      </c>
      <c r="R9" s="7" vm="98">
        <v>420430.48277</v>
      </c>
      <c r="S9" s="12">
        <v>2.4779213714932434E-2</v>
      </c>
      <c r="T9" s="9">
        <v>0</v>
      </c>
      <c r="U9" s="10">
        <v>0</v>
      </c>
      <c r="V9" s="9">
        <v>0</v>
      </c>
      <c r="W9" s="10">
        <v>0</v>
      </c>
      <c r="X9" s="9">
        <v>0</v>
      </c>
      <c r="Y9" s="11">
        <v>0</v>
      </c>
      <c r="Z9" s="65" t="s">
        <v>42</v>
      </c>
    </row>
    <row r="10" spans="1:26" ht="15" x14ac:dyDescent="0.25">
      <c r="A10" s="13" t="s">
        <v>14</v>
      </c>
      <c r="B10" s="14" vm="99">
        <v>4390.4469100000279</v>
      </c>
      <c r="C10" s="15">
        <v>1.4286448553482751E-2</v>
      </c>
      <c r="D10" s="14" vm="100">
        <v>-215122.36880000003</v>
      </c>
      <c r="E10" s="15">
        <v>-13.387375075535234</v>
      </c>
      <c r="F10" s="14" vm="101">
        <v>2680491.65338</v>
      </c>
      <c r="G10" s="15">
        <v>0.15894065205465405</v>
      </c>
      <c r="H10" s="16" vm="102">
        <v>38448.777149999965</v>
      </c>
      <c r="I10" s="17">
        <v>0.17479982354442317</v>
      </c>
      <c r="J10" s="16" vm="103">
        <v>-89802.160560000018</v>
      </c>
      <c r="K10" s="17">
        <v>-1.5506706506298606</v>
      </c>
      <c r="L10" s="16" vm="104">
        <v>3356560.7628099993</v>
      </c>
      <c r="M10" s="18">
        <v>0.19869483345871064</v>
      </c>
      <c r="N10" s="14" vm="105">
        <v>33524.174979999952</v>
      </c>
      <c r="O10" s="15">
        <v>0.13432873513229895</v>
      </c>
      <c r="P10" s="14" vm="106">
        <v>-112131.89274000004</v>
      </c>
      <c r="Q10" s="15">
        <f t="shared" ref="Q10:Q23" si="0">P10/$P$24</f>
        <v>149.22180900490341</v>
      </c>
      <c r="R10" s="14" vm="107">
        <v>3121820.9028499997</v>
      </c>
      <c r="S10" s="19">
        <v>0.18399300360383683</v>
      </c>
      <c r="T10" s="16">
        <v>0</v>
      </c>
      <c r="U10" s="17">
        <v>0</v>
      </c>
      <c r="V10" s="16">
        <v>0</v>
      </c>
      <c r="W10" s="17">
        <v>0</v>
      </c>
      <c r="X10" s="16">
        <v>0</v>
      </c>
      <c r="Y10" s="18">
        <v>0</v>
      </c>
      <c r="Z10" s="65" t="s">
        <v>42</v>
      </c>
    </row>
    <row r="11" spans="1:26" ht="15" x14ac:dyDescent="0.25">
      <c r="A11" s="13" t="s">
        <v>15</v>
      </c>
      <c r="B11" s="14">
        <v>116804.44100000002</v>
      </c>
      <c r="C11" s="15">
        <v>0.38007990333831437</v>
      </c>
      <c r="D11" s="14">
        <v>116804.44100000002</v>
      </c>
      <c r="E11" s="15">
        <v>7.2689087186884196</v>
      </c>
      <c r="F11" s="14">
        <v>4895161.9689299995</v>
      </c>
      <c r="G11" s="15">
        <v>0.2902602715713733</v>
      </c>
      <c r="H11" s="16">
        <v>155170.42382</v>
      </c>
      <c r="I11" s="17">
        <v>0.70545189505589723</v>
      </c>
      <c r="J11" s="16">
        <v>155170.42382</v>
      </c>
      <c r="K11" s="17">
        <v>2.6794257572756841</v>
      </c>
      <c r="L11" s="16">
        <v>4913117.2756899996</v>
      </c>
      <c r="M11" s="18">
        <v>0.29083668905164933</v>
      </c>
      <c r="N11" s="14">
        <v>122355.37118999998</v>
      </c>
      <c r="O11" s="15">
        <v>0.49026835883063546</v>
      </c>
      <c r="P11" s="14">
        <v>122355.37118999998</v>
      </c>
      <c r="Q11" s="15">
        <f t="shared" si="0"/>
        <v>-162.82691198991196</v>
      </c>
      <c r="R11" s="14">
        <v>5032991.9179499997</v>
      </c>
      <c r="S11" s="19">
        <v>0.29663306413639928</v>
      </c>
      <c r="T11" s="16">
        <v>0</v>
      </c>
      <c r="U11" s="17">
        <v>0</v>
      </c>
      <c r="V11" s="16">
        <v>0</v>
      </c>
      <c r="W11" s="17">
        <v>0</v>
      </c>
      <c r="X11" s="16">
        <v>0</v>
      </c>
      <c r="Y11" s="18">
        <v>0</v>
      </c>
      <c r="Z11" s="65" t="s">
        <v>42</v>
      </c>
    </row>
    <row r="12" spans="1:26" ht="15" x14ac:dyDescent="0.25">
      <c r="A12" s="13" t="s">
        <v>16</v>
      </c>
      <c r="B12" s="14">
        <v>64473.719530000017</v>
      </c>
      <c r="C12" s="15">
        <v>0.20979651866853244</v>
      </c>
      <c r="D12" s="14">
        <v>-130670.54868999998</v>
      </c>
      <c r="E12" s="15">
        <v>-8.1318165860537821</v>
      </c>
      <c r="F12" s="14">
        <v>2201279.7826100006</v>
      </c>
      <c r="G12" s="15">
        <v>0.13052562337270626</v>
      </c>
      <c r="H12" s="16">
        <v>57093.652630000011</v>
      </c>
      <c r="I12" s="17">
        <v>0.25956509270232025</v>
      </c>
      <c r="J12" s="16">
        <v>-52495.772400000002</v>
      </c>
      <c r="K12" s="17">
        <v>-0.90647767308935068</v>
      </c>
      <c r="L12" s="16">
        <v>2606228.4128100001</v>
      </c>
      <c r="M12" s="18">
        <v>0.15427819039543356</v>
      </c>
      <c r="N12" s="14">
        <v>37279.123049999951</v>
      </c>
      <c r="O12" s="15">
        <v>0.1493745170204881</v>
      </c>
      <c r="P12" s="14">
        <v>-61477.534230000005</v>
      </c>
      <c r="Q12" s="15">
        <f t="shared" si="0"/>
        <v>81.812485696934715</v>
      </c>
      <c r="R12" s="14">
        <v>2552461.0024409997</v>
      </c>
      <c r="S12" s="19">
        <v>0.15043622969915943</v>
      </c>
      <c r="T12" s="16">
        <v>0</v>
      </c>
      <c r="U12" s="17">
        <v>0</v>
      </c>
      <c r="V12" s="16">
        <v>0</v>
      </c>
      <c r="W12" s="17">
        <v>0</v>
      </c>
      <c r="X12" s="16">
        <v>0</v>
      </c>
      <c r="Y12" s="18">
        <v>0</v>
      </c>
      <c r="Z12" s="65" t="s">
        <v>42</v>
      </c>
    </row>
    <row r="13" spans="1:26" ht="15" x14ac:dyDescent="0.25">
      <c r="A13" s="13" t="s">
        <v>17</v>
      </c>
      <c r="B13" s="14">
        <v>21260.68822</v>
      </c>
      <c r="C13" s="15">
        <v>6.9181961356791541E-2</v>
      </c>
      <c r="D13" s="14">
        <v>21260.68822</v>
      </c>
      <c r="E13" s="15">
        <v>1.3230832718738337</v>
      </c>
      <c r="F13" s="14">
        <v>925977.36168000009</v>
      </c>
      <c r="G13" s="15">
        <v>5.4906138382369032E-2</v>
      </c>
      <c r="H13" s="16">
        <v>5790.5241600000018</v>
      </c>
      <c r="I13" s="17">
        <v>2.6325482276039574E-2</v>
      </c>
      <c r="J13" s="16">
        <v>5790.5241600000018</v>
      </c>
      <c r="K13" s="17">
        <v>9.9988639590422881E-2</v>
      </c>
      <c r="L13" s="16">
        <v>377507.09562000004</v>
      </c>
      <c r="M13" s="18">
        <v>2.2346894572795609E-2</v>
      </c>
      <c r="N13" s="14">
        <v>10368.881150000001</v>
      </c>
      <c r="O13" s="15">
        <v>4.1547292079449689E-2</v>
      </c>
      <c r="P13" s="14">
        <v>10368.881150000001</v>
      </c>
      <c r="Q13" s="15">
        <f t="shared" si="0"/>
        <v>-13.798600601057174</v>
      </c>
      <c r="R13" s="14">
        <v>378720.85285999993</v>
      </c>
      <c r="S13" s="19">
        <v>2.2320943261512356E-2</v>
      </c>
      <c r="T13" s="16">
        <v>0</v>
      </c>
      <c r="U13" s="17">
        <v>0</v>
      </c>
      <c r="V13" s="16">
        <v>0</v>
      </c>
      <c r="W13" s="17">
        <v>0</v>
      </c>
      <c r="X13" s="16">
        <v>0</v>
      </c>
      <c r="Y13" s="18">
        <v>0</v>
      </c>
      <c r="Z13" s="65" t="s">
        <v>42</v>
      </c>
    </row>
    <row r="14" spans="1:26" ht="15" x14ac:dyDescent="0.25">
      <c r="A14" s="13" t="s">
        <v>18</v>
      </c>
      <c r="B14" s="14">
        <v>5901.6458299990436</v>
      </c>
      <c r="C14" s="15">
        <v>1.9203867227984957E-2</v>
      </c>
      <c r="D14" s="14">
        <v>8596.3066799990011</v>
      </c>
      <c r="E14" s="15">
        <v>0.53496055492243</v>
      </c>
      <c r="F14" s="14">
        <v>308862.28958998993</v>
      </c>
      <c r="G14" s="15">
        <v>1.8314093103265122E-2</v>
      </c>
      <c r="H14" s="16">
        <v>-23175.981679973007</v>
      </c>
      <c r="I14" s="17">
        <v>-0.10536505471483036</v>
      </c>
      <c r="J14" s="16">
        <v>-53825.922219972999</v>
      </c>
      <c r="K14" s="17">
        <v>-0.92944621052665</v>
      </c>
      <c r="L14" s="16">
        <v>527178.76490001311</v>
      </c>
      <c r="M14" s="18">
        <v>3.1206852578198416E-2</v>
      </c>
      <c r="N14" s="14">
        <v>3697.481359999997</v>
      </c>
      <c r="O14" s="15">
        <v>1.4815517296409625E-2</v>
      </c>
      <c r="P14" s="14">
        <v>2780.8603499770034</v>
      </c>
      <c r="Q14" s="15">
        <f t="shared" si="0"/>
        <v>-3.7006867704958446</v>
      </c>
      <c r="R14" s="14">
        <v>530042.2375010011</v>
      </c>
      <c r="S14" s="19">
        <v>3.1239480530633554E-2</v>
      </c>
      <c r="T14" s="16">
        <v>0</v>
      </c>
      <c r="U14" s="17">
        <v>0</v>
      </c>
      <c r="V14" s="16">
        <v>0</v>
      </c>
      <c r="W14" s="17">
        <v>0</v>
      </c>
      <c r="X14" s="16">
        <v>0</v>
      </c>
      <c r="Y14" s="18">
        <v>0</v>
      </c>
      <c r="Z14" s="65" t="s">
        <v>42</v>
      </c>
    </row>
    <row r="15" spans="1:26" ht="15" x14ac:dyDescent="0.25">
      <c r="A15" s="13" t="s">
        <v>39</v>
      </c>
      <c r="B15" s="14" vm="108">
        <v>-8.791650003000278</v>
      </c>
      <c r="C15" s="15">
        <v>-2.8607897565509831E-5</v>
      </c>
      <c r="D15" s="14" vm="109">
        <v>-39.500230003000034</v>
      </c>
      <c r="E15" s="15">
        <v>-2.4581562464650194E-3</v>
      </c>
      <c r="F15" s="14" vm="110">
        <v>8166.9178499989994</v>
      </c>
      <c r="G15" s="15">
        <v>4.8426013441184757E-4</v>
      </c>
      <c r="H15" s="16" vm="111">
        <v>461.40474999199989</v>
      </c>
      <c r="I15" s="17">
        <v>2.0976861908119319E-3</v>
      </c>
      <c r="J15" s="16" vm="112">
        <v>-606.94132000800016</v>
      </c>
      <c r="K15" s="17">
        <v>-1.0480439287004966E-2</v>
      </c>
      <c r="L15" s="16" vm="113">
        <v>3.63E-3</v>
      </c>
      <c r="M15" s="18">
        <v>2.1488133134563107E-10</v>
      </c>
      <c r="N15" s="14" vm="114">
        <v>1.2090099999999999</v>
      </c>
      <c r="O15" s="15">
        <v>4.8444080774303657E-6</v>
      </c>
      <c r="P15" s="14" vm="115">
        <v>1.20871</v>
      </c>
      <c r="Q15" s="15">
        <f t="shared" si="0"/>
        <v>-1.6085155467814207E-3</v>
      </c>
      <c r="R15" s="14" vm="116">
        <v>3.48E-3</v>
      </c>
      <c r="S15" s="19">
        <v>2.051032626364978E-10</v>
      </c>
      <c r="T15" s="16">
        <v>0</v>
      </c>
      <c r="U15" s="17">
        <v>0</v>
      </c>
      <c r="V15" s="16">
        <v>0</v>
      </c>
      <c r="W15" s="17">
        <v>0</v>
      </c>
      <c r="X15" s="16">
        <v>0</v>
      </c>
      <c r="Y15" s="18">
        <v>0</v>
      </c>
      <c r="Z15" s="65" t="s">
        <v>42</v>
      </c>
    </row>
    <row r="16" spans="1:26" ht="15" x14ac:dyDescent="0.25">
      <c r="A16" s="13" t="s">
        <v>20</v>
      </c>
      <c r="B16" s="14" vm="117">
        <v>-12406.185830029</v>
      </c>
      <c r="C16" s="15">
        <v>-4.0369543064502036E-2</v>
      </c>
      <c r="D16" s="14" vm="118">
        <v>-8890.5942100290013</v>
      </c>
      <c r="E16" s="15">
        <v>-0.55327449208545576</v>
      </c>
      <c r="F16" s="14" vm="119">
        <v>106770.39548999409</v>
      </c>
      <c r="G16" s="15">
        <v>6.3309864285211338E-3</v>
      </c>
      <c r="H16" s="16" vm="120">
        <v>9.9970002338523045E-6</v>
      </c>
      <c r="I16" s="17">
        <v>4.5449400641105737E-11</v>
      </c>
      <c r="J16" s="16" vm="121">
        <v>1799.6535399970001</v>
      </c>
      <c r="K16" s="17">
        <v>3.107575484123162E-2</v>
      </c>
      <c r="L16" s="16" vm="122">
        <v>108570.04901998209</v>
      </c>
      <c r="M16" s="18">
        <v>6.4269081756678182E-3</v>
      </c>
      <c r="N16" s="14" vm="123">
        <v>-419.76057001299932</v>
      </c>
      <c r="O16" s="15">
        <v>-1.6819476232270607E-3</v>
      </c>
      <c r="P16" s="14" vm="124">
        <v>-2893.8320300129994</v>
      </c>
      <c r="Q16" s="15">
        <f t="shared" si="0"/>
        <v>3.8510261436158784</v>
      </c>
      <c r="R16" s="14" vm="125">
        <v>105676.21697000907</v>
      </c>
      <c r="S16" s="19">
        <v>6.2283151964457745E-3</v>
      </c>
      <c r="T16" s="16">
        <v>0</v>
      </c>
      <c r="U16" s="17">
        <v>0</v>
      </c>
      <c r="V16" s="16">
        <v>0</v>
      </c>
      <c r="W16" s="17">
        <v>0</v>
      </c>
      <c r="X16" s="16">
        <v>0</v>
      </c>
      <c r="Y16" s="18">
        <v>0</v>
      </c>
      <c r="Z16" s="65" t="s">
        <v>42</v>
      </c>
    </row>
    <row r="17" spans="1:26" ht="15" x14ac:dyDescent="0.25">
      <c r="A17" s="13" t="s">
        <v>21</v>
      </c>
      <c r="B17" s="14">
        <v>37754.860890000004</v>
      </c>
      <c r="C17" s="15">
        <v>0.12285375243243282</v>
      </c>
      <c r="D17" s="14">
        <v>37754.860890000004</v>
      </c>
      <c r="E17" s="15">
        <v>2.3495394108875485</v>
      </c>
      <c r="F17" s="14">
        <v>2236179.5386099992</v>
      </c>
      <c r="G17" s="15">
        <v>0.13259501611571053</v>
      </c>
      <c r="H17" s="16">
        <v>67392.49099000002</v>
      </c>
      <c r="I17" s="17">
        <v>0.30638674117809084</v>
      </c>
      <c r="J17" s="16">
        <v>67392.49099000002</v>
      </c>
      <c r="K17" s="17">
        <v>1.1637087259299046</v>
      </c>
      <c r="L17" s="16">
        <v>1290720.5919500003</v>
      </c>
      <c r="M17" s="18">
        <v>7.6405443303977152E-2</v>
      </c>
      <c r="N17" s="14">
        <v>30179.25198999999</v>
      </c>
      <c r="O17" s="15">
        <v>0.12092589152377763</v>
      </c>
      <c r="P17" s="14">
        <v>30179.25198999999</v>
      </c>
      <c r="Q17" s="15">
        <f t="shared" si="0"/>
        <v>-40.161656655565942</v>
      </c>
      <c r="R17" s="14">
        <v>1813340.0969700003</v>
      </c>
      <c r="S17" s="19">
        <v>0.10687412935578458</v>
      </c>
      <c r="T17" s="16">
        <v>0</v>
      </c>
      <c r="U17" s="17">
        <v>0</v>
      </c>
      <c r="V17" s="16">
        <v>0</v>
      </c>
      <c r="W17" s="17">
        <v>0</v>
      </c>
      <c r="X17" s="16">
        <v>0</v>
      </c>
      <c r="Y17" s="18">
        <v>0</v>
      </c>
      <c r="Z17" s="65" t="s">
        <v>42</v>
      </c>
    </row>
    <row r="18" spans="1:26" ht="15" x14ac:dyDescent="0.25">
      <c r="A18" s="13" t="s">
        <v>22</v>
      </c>
      <c r="B18" s="14" vm="126">
        <v>2955.0762599999998</v>
      </c>
      <c r="C18" s="15">
        <v>9.6157739349837512E-3</v>
      </c>
      <c r="D18" s="14" vm="127">
        <v>2955.0762599999998</v>
      </c>
      <c r="E18" s="15">
        <v>0.18389865493815569</v>
      </c>
      <c r="F18" s="14" vm="128">
        <v>129198.90517999999</v>
      </c>
      <c r="G18" s="15">
        <v>7.6608924367150338E-3</v>
      </c>
      <c r="H18" s="16" vm="129">
        <v>3916.3063299999994</v>
      </c>
      <c r="I18" s="17">
        <v>1.7804718541741919E-2</v>
      </c>
      <c r="J18" s="16" vm="130">
        <v>3916.3063299999994</v>
      </c>
      <c r="K18" s="17">
        <v>6.7625336037983402E-2</v>
      </c>
      <c r="L18" s="16" vm="131">
        <v>3862.8196000000003</v>
      </c>
      <c r="M18" s="18">
        <v>2.2866331085289203E-4</v>
      </c>
      <c r="N18" s="14" vm="132">
        <v>89.453440000000001</v>
      </c>
      <c r="O18" s="15">
        <v>3.5843290567483526E-4</v>
      </c>
      <c r="P18" s="14" vm="133">
        <v>89.453440000000001</v>
      </c>
      <c r="Q18" s="15">
        <f t="shared" si="0"/>
        <v>-0.11904199431880187</v>
      </c>
      <c r="R18" s="14" vm="134">
        <v>3119.4007000000001</v>
      </c>
      <c r="S18" s="19">
        <v>1.8385036236798135E-4</v>
      </c>
      <c r="T18" s="16">
        <v>0</v>
      </c>
      <c r="U18" s="17">
        <v>0</v>
      </c>
      <c r="V18" s="16">
        <v>0</v>
      </c>
      <c r="W18" s="17">
        <v>0</v>
      </c>
      <c r="X18" s="16">
        <v>0</v>
      </c>
      <c r="Y18" s="18">
        <v>0</v>
      </c>
      <c r="Z18" s="65" t="s">
        <v>42</v>
      </c>
    </row>
    <row r="19" spans="1:26" ht="15" x14ac:dyDescent="0.25">
      <c r="A19" s="13" t="s">
        <v>23</v>
      </c>
      <c r="B19" s="14">
        <v>-13432.314070000026</v>
      </c>
      <c r="C19" s="15">
        <v>-4.3708549004018514E-2</v>
      </c>
      <c r="D19" s="14">
        <v>-13432.314070000026</v>
      </c>
      <c r="E19" s="15">
        <v>-0.83591226514738692</v>
      </c>
      <c r="F19" s="14">
        <v>37966.71472000076</v>
      </c>
      <c r="G19" s="15">
        <v>2.2512490894574253E-3</v>
      </c>
      <c r="H19" s="16">
        <v>-138078.10459000003</v>
      </c>
      <c r="I19" s="17">
        <v>-0.62774501835308527</v>
      </c>
      <c r="J19" s="16">
        <v>-138078.10459000003</v>
      </c>
      <c r="K19" s="17">
        <v>-2.3842818808268689</v>
      </c>
      <c r="L19" s="16">
        <v>-71470.858410000117</v>
      </c>
      <c r="M19" s="20">
        <v>-4.2307860075911623E-3</v>
      </c>
      <c r="N19" s="14">
        <v>-8344.2045300230675</v>
      </c>
      <c r="O19" s="15">
        <v>-3.3434571943139264E-2</v>
      </c>
      <c r="P19" s="14">
        <v>-2586.8062700000737</v>
      </c>
      <c r="Q19" s="15">
        <f t="shared" si="0"/>
        <v>3.4424453357767999</v>
      </c>
      <c r="R19" s="14">
        <v>-61298.989899999957</v>
      </c>
      <c r="S19" s="21">
        <v>-3.6128226508079647E-3</v>
      </c>
      <c r="T19" s="16">
        <v>0</v>
      </c>
      <c r="U19" s="17">
        <v>0</v>
      </c>
      <c r="V19" s="16">
        <v>0</v>
      </c>
      <c r="W19" s="17">
        <v>0</v>
      </c>
      <c r="X19" s="16">
        <v>0</v>
      </c>
      <c r="Y19" s="20">
        <v>0</v>
      </c>
      <c r="Z19" s="65" t="s">
        <v>42</v>
      </c>
    </row>
    <row r="20" spans="1:26" ht="15" x14ac:dyDescent="0.25">
      <c r="A20" s="13" t="s">
        <v>24</v>
      </c>
      <c r="B20" s="14" vm="135">
        <v>2749.1437299999807</v>
      </c>
      <c r="C20" s="15">
        <v>8.9456725636101932E-3</v>
      </c>
      <c r="D20" s="14" vm="136">
        <v>7973.1633599999977</v>
      </c>
      <c r="E20" s="15">
        <v>0.49618144795565633</v>
      </c>
      <c r="F20" s="14">
        <v>405836.51859000005</v>
      </c>
      <c r="G20" s="15">
        <v>2.4064212552554788E-2</v>
      </c>
      <c r="H20" s="16" vm="137">
        <v>3727.4952800000028</v>
      </c>
      <c r="I20" s="17">
        <v>1.6946326138402853E-2</v>
      </c>
      <c r="J20" s="16" vm="138">
        <v>33357.616719999998</v>
      </c>
      <c r="K20" s="17">
        <v>0.57600704593408392</v>
      </c>
      <c r="L20" s="16">
        <v>467071.34354999999</v>
      </c>
      <c r="M20" s="20">
        <v>2.7648736125459126E-2</v>
      </c>
      <c r="N20" s="14" vm="139">
        <v>-14374.831740000003</v>
      </c>
      <c r="O20" s="15">
        <v>-5.7598821343875083E-2</v>
      </c>
      <c r="P20" s="14" vm="140">
        <v>-3498.6923300000039</v>
      </c>
      <c r="Q20" s="15">
        <f t="shared" si="0"/>
        <v>4.655956355296075</v>
      </c>
      <c r="R20" s="14">
        <v>413496.65863999998</v>
      </c>
      <c r="S20" s="21">
        <v>2.4370549935733964E-2</v>
      </c>
      <c r="T20" s="16">
        <v>0</v>
      </c>
      <c r="U20" s="17">
        <v>0</v>
      </c>
      <c r="V20" s="16">
        <v>0</v>
      </c>
      <c r="W20" s="17">
        <v>0</v>
      </c>
      <c r="X20" s="16">
        <v>0</v>
      </c>
      <c r="Y20" s="20">
        <v>0</v>
      </c>
      <c r="Z20" s="65" t="s">
        <v>42</v>
      </c>
    </row>
    <row r="21" spans="1:26" ht="15" x14ac:dyDescent="0.25">
      <c r="A21" s="13" t="s" vm="52">
        <v>25</v>
      </c>
      <c r="B21" s="14">
        <v>11480.491730000098</v>
      </c>
      <c r="C21" s="15">
        <v>3.7357348313620663E-2</v>
      </c>
      <c r="D21" s="14">
        <v>123487.57178000004</v>
      </c>
      <c r="E21" s="15">
        <v>7.6848095798113043</v>
      </c>
      <c r="F21" s="14">
        <v>1159564.3523820003</v>
      </c>
      <c r="G21" s="15">
        <v>6.8756757378643549E-2</v>
      </c>
      <c r="H21" s="16">
        <v>16685.143529999979</v>
      </c>
      <c r="I21" s="17">
        <v>7.5855732250703661E-2</v>
      </c>
      <c r="J21" s="16">
        <v>92766.937140000024</v>
      </c>
      <c r="K21" s="17">
        <v>1.601865321221434</v>
      </c>
      <c r="L21" s="16">
        <v>1255775.9253529999</v>
      </c>
      <c r="M21" s="20">
        <v>7.4336860251141723E-2</v>
      </c>
      <c r="N21" s="14">
        <v>5740.0588599996645</v>
      </c>
      <c r="O21" s="15">
        <v>2.299996485248932E-2</v>
      </c>
      <c r="P21" s="14">
        <v>-13409.663340000008</v>
      </c>
      <c r="Q21" s="15">
        <f t="shared" si="0"/>
        <v>17.845183674739918</v>
      </c>
      <c r="R21" s="14">
        <v>1240297.0462619998</v>
      </c>
      <c r="S21" s="21">
        <v>7.3100278973203273E-2</v>
      </c>
      <c r="T21" s="16">
        <v>0</v>
      </c>
      <c r="U21" s="17">
        <v>0</v>
      </c>
      <c r="V21" s="16">
        <v>0</v>
      </c>
      <c r="W21" s="17">
        <v>0</v>
      </c>
      <c r="X21" s="16">
        <v>0</v>
      </c>
      <c r="Y21" s="20">
        <v>0</v>
      </c>
      <c r="Z21" s="65" t="s">
        <v>42</v>
      </c>
    </row>
    <row r="22" spans="1:26" ht="15" x14ac:dyDescent="0.25">
      <c r="A22" s="13" t="s">
        <v>26</v>
      </c>
      <c r="B22" s="14" vm="141">
        <v>65408.751880000011</v>
      </c>
      <c r="C22" s="15">
        <v>0.21283909994509703</v>
      </c>
      <c r="D22" s="14" vm="142">
        <v>65408.751880000011</v>
      </c>
      <c r="E22" s="15">
        <v>4.0704809059362699</v>
      </c>
      <c r="F22" s="14" vm="143">
        <v>1300764.2869099998</v>
      </c>
      <c r="G22" s="15">
        <v>7.7129254877621276E-2</v>
      </c>
      <c r="H22" s="16" vm="144">
        <v>30378.850440000002</v>
      </c>
      <c r="I22" s="17">
        <v>0.13811148468201484</v>
      </c>
      <c r="J22" s="16" vm="145">
        <v>30378.850440000002</v>
      </c>
      <c r="K22" s="17">
        <v>0.52457080635279119</v>
      </c>
      <c r="L22" s="16" vm="146">
        <v>1313894.08715</v>
      </c>
      <c r="M22" s="20">
        <v>7.7777220576844247E-2</v>
      </c>
      <c r="N22" s="14" vm="147">
        <v>30574.849730000005</v>
      </c>
      <c r="O22" s="15">
        <v>0.12251102058562929</v>
      </c>
      <c r="P22" s="14" vm="148">
        <v>30574.849730000005</v>
      </c>
      <c r="Q22" s="15">
        <f t="shared" si="0"/>
        <v>-40.688106436788587</v>
      </c>
      <c r="R22" s="14" vm="149">
        <v>1328555.86687</v>
      </c>
      <c r="S22" s="21">
        <v>7.8302052554568277E-2</v>
      </c>
      <c r="T22" s="16">
        <v>0</v>
      </c>
      <c r="U22" s="17">
        <v>0</v>
      </c>
      <c r="V22" s="16">
        <v>0</v>
      </c>
      <c r="W22" s="17">
        <v>0</v>
      </c>
      <c r="X22" s="16">
        <v>0</v>
      </c>
      <c r="Y22" s="20">
        <v>0</v>
      </c>
      <c r="Z22" s="65" t="s">
        <v>42</v>
      </c>
    </row>
    <row r="23" spans="1:26" ht="15" x14ac:dyDescent="0.25">
      <c r="A23" s="13" t="s">
        <v>27</v>
      </c>
      <c r="B23" s="14">
        <v>-125.60773000000022</v>
      </c>
      <c r="C23" s="15">
        <v>-4.0872567402591448E-4</v>
      </c>
      <c r="D23" s="14">
        <v>-125.60773000000022</v>
      </c>
      <c r="E23" s="15">
        <v>-7.8167500817170384E-3</v>
      </c>
      <c r="F23" s="14">
        <v>-44828.038864999988</v>
      </c>
      <c r="G23" s="15">
        <v>-2.6580936070254558E-3</v>
      </c>
      <c r="H23" s="16">
        <v>-4430.1125199999988</v>
      </c>
      <c r="I23" s="17">
        <v>-2.0140637600952683E-2</v>
      </c>
      <c r="J23" s="16">
        <v>-4430.1125199999988</v>
      </c>
      <c r="K23" s="17">
        <v>-7.6497552184861276E-2</v>
      </c>
      <c r="L23" s="16">
        <v>15748.571666999969</v>
      </c>
      <c r="M23" s="18">
        <v>9.3225180347025836E-4</v>
      </c>
      <c r="N23" s="14">
        <v>-3599.8589599999991</v>
      </c>
      <c r="O23" s="15">
        <v>-1.44243520098544E-2</v>
      </c>
      <c r="P23" s="14">
        <v>-3599.8589599999991</v>
      </c>
      <c r="Q23" s="15">
        <f t="shared" si="0"/>
        <v>4.790585916704913</v>
      </c>
      <c r="R23" s="14">
        <v>87409.407685999991</v>
      </c>
      <c r="S23" s="19">
        <v>5.1517111211271168E-3</v>
      </c>
      <c r="T23" s="16">
        <v>0</v>
      </c>
      <c r="U23" s="17">
        <v>0</v>
      </c>
      <c r="V23" s="16">
        <v>0</v>
      </c>
      <c r="W23" s="17">
        <v>0</v>
      </c>
      <c r="X23" s="16">
        <v>0</v>
      </c>
      <c r="Y23" s="18">
        <v>0</v>
      </c>
      <c r="Z23" s="65" t="s">
        <v>42</v>
      </c>
    </row>
    <row r="24" spans="1:26" ht="15" x14ac:dyDescent="0.25">
      <c r="A24" s="22" t="s">
        <v>28</v>
      </c>
      <c r="B24" s="23">
        <v>307315.48806996719</v>
      </c>
      <c r="C24" s="24">
        <v>0.99959127432597417</v>
      </c>
      <c r="D24" s="23">
        <v>16069.047709967086</v>
      </c>
      <c r="E24" s="24">
        <v>0.99218324991827767</v>
      </c>
      <c r="F24" s="23">
        <v>16864732.959936984</v>
      </c>
      <c r="G24" s="24">
        <v>0.99734190639297449</v>
      </c>
      <c r="H24" s="25">
        <v>219958.90139001596</v>
      </c>
      <c r="I24" s="26">
        <v>0.99999999999999989</v>
      </c>
      <c r="J24" s="25">
        <v>57911.820620015991</v>
      </c>
      <c r="K24" s="26">
        <v>0.99999999999999922</v>
      </c>
      <c r="L24" s="27">
        <v>16893044.999619994</v>
      </c>
      <c r="M24" s="28">
        <v>1.0009322518034702</v>
      </c>
      <c r="N24" s="23">
        <v>249568.15789996352</v>
      </c>
      <c r="O24" s="29">
        <f>SUM(O9:O23)</f>
        <v>1.0000000000000002</v>
      </c>
      <c r="P24" s="23">
        <v>-751.44440003615966</v>
      </c>
      <c r="Q24" s="29">
        <f>SUM(Q9:Q23)</f>
        <v>1</v>
      </c>
      <c r="R24" s="30">
        <v>16967063.104050007</v>
      </c>
      <c r="S24" s="24">
        <v>1.0051517111211274</v>
      </c>
      <c r="T24" s="25">
        <v>0</v>
      </c>
      <c r="U24" s="26">
        <v>0</v>
      </c>
      <c r="V24" s="25">
        <v>0</v>
      </c>
      <c r="W24" s="26">
        <v>0</v>
      </c>
      <c r="X24" s="27">
        <v>0</v>
      </c>
      <c r="Y24" s="26">
        <v>0</v>
      </c>
      <c r="Z24" s="65" t="s">
        <v>42</v>
      </c>
    </row>
    <row r="25" spans="1:26" ht="17.45" customHeight="1" x14ac:dyDescent="0.2">
      <c r="A25" s="67" t="s">
        <v>43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</row>
    <row r="26" spans="1:26" ht="15" x14ac:dyDescent="0.25">
      <c r="A26" s="31" t="s">
        <v>29</v>
      </c>
      <c r="B26" s="7">
        <v>292607.71549000009</v>
      </c>
      <c r="C26" s="32">
        <v>0.95223555043660846</v>
      </c>
      <c r="D26" s="7">
        <v>-38817.410650000122</v>
      </c>
      <c r="E26" s="32">
        <v>-2.4138576162134036</v>
      </c>
      <c r="F26" s="33">
        <v>15018350.492696006</v>
      </c>
      <c r="G26" s="32">
        <v>0.89051813203166874</v>
      </c>
      <c r="H26" s="9">
        <v>180027.70713000002</v>
      </c>
      <c r="I26" s="34">
        <v>0.81846065784256361</v>
      </c>
      <c r="J26" s="9">
        <v>-51230.554390000063</v>
      </c>
      <c r="K26" s="34">
        <v>-0.88463035424400538</v>
      </c>
      <c r="L26" s="35">
        <v>14930269.673099004</v>
      </c>
      <c r="M26" s="34">
        <v>0.8838116321500864</v>
      </c>
      <c r="N26" s="7">
        <v>271533.23906999972</v>
      </c>
      <c r="O26" s="32">
        <v>1.0880605717290475</v>
      </c>
      <c r="P26" s="7">
        <v>31772.050230000019</v>
      </c>
      <c r="Q26" s="32">
        <v>-42.297319307292845</v>
      </c>
      <c r="R26" s="33">
        <v>15066483.887149004</v>
      </c>
      <c r="S26" s="32">
        <v>0.88798419589496635</v>
      </c>
      <c r="T26" s="9">
        <v>0</v>
      </c>
      <c r="U26" s="34">
        <v>0</v>
      </c>
      <c r="V26" s="9">
        <v>0</v>
      </c>
      <c r="W26" s="34">
        <v>0</v>
      </c>
      <c r="X26" s="35">
        <v>0</v>
      </c>
      <c r="Y26" s="34">
        <v>0</v>
      </c>
      <c r="Z26" s="65" t="s">
        <v>42</v>
      </c>
    </row>
    <row r="27" spans="1:26" ht="15" x14ac:dyDescent="0.25">
      <c r="A27" s="36" t="s">
        <v>30</v>
      </c>
      <c r="B27" s="14">
        <v>14707.772579966988</v>
      </c>
      <c r="C27" s="21">
        <v>4.7764449563391508E-2</v>
      </c>
      <c r="D27" s="14">
        <v>54886.458359967008</v>
      </c>
      <c r="E27" s="21">
        <v>3.4138576162134036</v>
      </c>
      <c r="F27" s="37">
        <v>1846382.4672409855</v>
      </c>
      <c r="G27" s="21">
        <v>0.10948186796833122</v>
      </c>
      <c r="H27" s="16">
        <v>39931.194260015982</v>
      </c>
      <c r="I27" s="20">
        <v>0.1815393421574367</v>
      </c>
      <c r="J27" s="16">
        <v>109142.37501001598</v>
      </c>
      <c r="K27" s="20">
        <v>1.8846303542440039</v>
      </c>
      <c r="L27" s="38">
        <v>1962775.3265209952</v>
      </c>
      <c r="M27" s="20">
        <v>0.11618836784991381</v>
      </c>
      <c r="N27" s="14">
        <v>-21965.081170036014</v>
      </c>
      <c r="O27" s="21">
        <v>-8.8060571729047535E-2</v>
      </c>
      <c r="P27" s="14">
        <v>-32523.494630036024</v>
      </c>
      <c r="Q27" s="21">
        <v>43.297319307292845</v>
      </c>
      <c r="R27" s="37">
        <v>1900579.2169010111</v>
      </c>
      <c r="S27" s="21">
        <v>0.11201580410503369</v>
      </c>
      <c r="T27" s="16">
        <v>0</v>
      </c>
      <c r="U27" s="20">
        <v>0</v>
      </c>
      <c r="V27" s="16">
        <v>0</v>
      </c>
      <c r="W27" s="20">
        <v>0</v>
      </c>
      <c r="X27" s="38">
        <v>0</v>
      </c>
      <c r="Y27" s="20">
        <v>0</v>
      </c>
      <c r="Z27" s="65" t="s">
        <v>42</v>
      </c>
    </row>
    <row r="28" spans="1:26" ht="15" x14ac:dyDescent="0.25">
      <c r="A28" s="22" t="s">
        <v>28</v>
      </c>
      <c r="B28" s="23">
        <v>307315.48806996708</v>
      </c>
      <c r="C28" s="29">
        <v>1</v>
      </c>
      <c r="D28" s="23">
        <v>16069.047709966886</v>
      </c>
      <c r="E28" s="29">
        <v>1</v>
      </c>
      <c r="F28" s="30">
        <v>16864732.959936991</v>
      </c>
      <c r="G28" s="29">
        <v>1</v>
      </c>
      <c r="H28" s="25">
        <v>219958.90139001602</v>
      </c>
      <c r="I28" s="26">
        <v>1.0000000000000002</v>
      </c>
      <c r="J28" s="25">
        <v>57911.820620015918</v>
      </c>
      <c r="K28" s="26">
        <v>0.99999999999999856</v>
      </c>
      <c r="L28" s="27">
        <v>16893044.999619998</v>
      </c>
      <c r="M28" s="26">
        <v>1.0000000000000002</v>
      </c>
      <c r="N28" s="23">
        <v>249568.1578999637</v>
      </c>
      <c r="O28" s="29">
        <v>0.99999999999999989</v>
      </c>
      <c r="P28" s="23">
        <v>-751.44440003600539</v>
      </c>
      <c r="Q28" s="29">
        <v>1</v>
      </c>
      <c r="R28" s="30">
        <v>16967063.104050014</v>
      </c>
      <c r="S28" s="29">
        <v>1</v>
      </c>
      <c r="T28" s="25">
        <v>0</v>
      </c>
      <c r="U28" s="26">
        <v>0</v>
      </c>
      <c r="V28" s="25">
        <v>0</v>
      </c>
      <c r="W28" s="26">
        <v>0</v>
      </c>
      <c r="X28" s="27">
        <v>0</v>
      </c>
      <c r="Y28" s="26">
        <v>0</v>
      </c>
      <c r="Z28" s="65" t="s">
        <v>42</v>
      </c>
    </row>
    <row r="29" spans="1:26" ht="17.45" customHeight="1" x14ac:dyDescent="0.25">
      <c r="A29" s="68" t="s">
        <v>43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</row>
    <row r="30" spans="1:26" ht="15" x14ac:dyDescent="0.25">
      <c r="A30" s="31" t="s">
        <v>31</v>
      </c>
      <c r="B30" s="7">
        <v>62454.622389967029</v>
      </c>
      <c r="C30" s="32">
        <v>0.20322640678542009</v>
      </c>
      <c r="D30" s="7">
        <v>-362993.32738003304</v>
      </c>
      <c r="E30" s="32">
        <v>-22.589597960735631</v>
      </c>
      <c r="F30" s="33">
        <v>5766726.443029996</v>
      </c>
      <c r="G30" s="32">
        <v>0.34193997952586264</v>
      </c>
      <c r="H30" s="9">
        <v>76222.895739987202</v>
      </c>
      <c r="I30" s="34">
        <v>0.34653244428073343</v>
      </c>
      <c r="J30" s="9">
        <v>-197221.9109100129</v>
      </c>
      <c r="K30" s="34">
        <v>-3.4055553563765311</v>
      </c>
      <c r="L30" s="35">
        <v>7252445.3002899922</v>
      </c>
      <c r="M30" s="34">
        <v>0.42931545499660556</v>
      </c>
      <c r="N30" s="7">
        <v>71173.959789971879</v>
      </c>
      <c r="O30" s="32">
        <v>0.28518846470189979</v>
      </c>
      <c r="P30" s="7">
        <v>-171600.67681002809</v>
      </c>
      <c r="Q30" s="32">
        <v>228.36110935391241</v>
      </c>
      <c r="R30" s="33">
        <v>6674773.2506010076</v>
      </c>
      <c r="S30" s="32">
        <v>0.39339591122330131</v>
      </c>
      <c r="T30" s="9">
        <v>0</v>
      </c>
      <c r="U30" s="34">
        <v>0</v>
      </c>
      <c r="V30" s="9">
        <v>0</v>
      </c>
      <c r="W30" s="34">
        <v>0</v>
      </c>
      <c r="X30" s="35">
        <v>0</v>
      </c>
      <c r="Y30" s="34">
        <v>0</v>
      </c>
      <c r="Z30" s="65" t="s">
        <v>42</v>
      </c>
    </row>
    <row r="31" spans="1:26" ht="15" x14ac:dyDescent="0.25">
      <c r="A31" s="36" t="s">
        <v>32</v>
      </c>
      <c r="B31" s="14">
        <v>244860.86567999999</v>
      </c>
      <c r="C31" s="21">
        <v>0.79677359321457997</v>
      </c>
      <c r="D31" s="14">
        <v>379062.37508999999</v>
      </c>
      <c r="E31" s="21">
        <v>23.589597960735631</v>
      </c>
      <c r="F31" s="37">
        <v>11098006.516906995</v>
      </c>
      <c r="G31" s="21">
        <v>0.65806002047413736</v>
      </c>
      <c r="H31" s="16">
        <v>143736.0056500292</v>
      </c>
      <c r="I31" s="20">
        <v>0.65346755571926651</v>
      </c>
      <c r="J31" s="16">
        <v>255133.73153002906</v>
      </c>
      <c r="K31" s="20">
        <v>4.4055553563765315</v>
      </c>
      <c r="L31" s="38">
        <v>9640599.6993300058</v>
      </c>
      <c r="M31" s="20">
        <v>0.57068454500339438</v>
      </c>
      <c r="N31" s="14">
        <v>178394.19810999159</v>
      </c>
      <c r="O31" s="21">
        <v>0.71481153529810026</v>
      </c>
      <c r="P31" s="14">
        <v>170849.23240999199</v>
      </c>
      <c r="Q31" s="21">
        <v>-227.36110935391241</v>
      </c>
      <c r="R31" s="37">
        <v>10292289.853448998</v>
      </c>
      <c r="S31" s="21">
        <v>0.60660408877669858</v>
      </c>
      <c r="T31" s="16">
        <v>0</v>
      </c>
      <c r="U31" s="20">
        <v>0</v>
      </c>
      <c r="V31" s="16">
        <v>0</v>
      </c>
      <c r="W31" s="20">
        <v>0</v>
      </c>
      <c r="X31" s="38">
        <v>0</v>
      </c>
      <c r="Y31" s="20">
        <v>0</v>
      </c>
      <c r="Z31" s="65" t="s">
        <v>42</v>
      </c>
    </row>
    <row r="32" spans="1:26" ht="15" x14ac:dyDescent="0.25">
      <c r="A32" s="22" t="s">
        <v>28</v>
      </c>
      <c r="B32" s="23">
        <v>307315.48806996702</v>
      </c>
      <c r="C32" s="29">
        <v>1</v>
      </c>
      <c r="D32" s="23">
        <v>16069.047709966952</v>
      </c>
      <c r="E32" s="29">
        <v>1</v>
      </c>
      <c r="F32" s="30">
        <v>16864732.959936991</v>
      </c>
      <c r="G32" s="29">
        <v>1</v>
      </c>
      <c r="H32" s="25">
        <v>219958.9013900164</v>
      </c>
      <c r="I32" s="26">
        <v>1</v>
      </c>
      <c r="J32" s="25">
        <v>57911.820620016166</v>
      </c>
      <c r="K32" s="26">
        <v>1.0000000000000004</v>
      </c>
      <c r="L32" s="27">
        <v>16893044.999619998</v>
      </c>
      <c r="M32" s="26">
        <v>1</v>
      </c>
      <c r="N32" s="23">
        <v>249568.15789996347</v>
      </c>
      <c r="O32" s="29">
        <v>1</v>
      </c>
      <c r="P32" s="23">
        <v>-751.44440003609634</v>
      </c>
      <c r="Q32" s="29">
        <v>1</v>
      </c>
      <c r="R32" s="30">
        <v>16967063.104050007</v>
      </c>
      <c r="S32" s="29">
        <v>0.99999999999999989</v>
      </c>
      <c r="T32" s="25">
        <v>0</v>
      </c>
      <c r="U32" s="26">
        <v>0</v>
      </c>
      <c r="V32" s="25">
        <v>0</v>
      </c>
      <c r="W32" s="26">
        <v>0</v>
      </c>
      <c r="X32" s="27">
        <v>0</v>
      </c>
      <c r="Y32" s="26">
        <v>0</v>
      </c>
      <c r="Z32" s="65" t="s">
        <v>42</v>
      </c>
    </row>
    <row r="33" spans="1:26" ht="17.45" customHeight="1" x14ac:dyDescent="0.25">
      <c r="A33" s="69" t="s">
        <v>43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</row>
    <row r="34" spans="1:26" ht="18.75" x14ac:dyDescent="0.3">
      <c r="A34" s="39" t="s">
        <v>33</v>
      </c>
      <c r="B34" s="42" t="s">
        <v>4</v>
      </c>
      <c r="C34" s="61" t="s">
        <v>44</v>
      </c>
      <c r="D34" s="61" t="s">
        <v>44</v>
      </c>
      <c r="E34" s="61" t="s">
        <v>44</v>
      </c>
      <c r="F34" s="61" t="s">
        <v>44</v>
      </c>
      <c r="G34" s="62" t="s">
        <v>44</v>
      </c>
      <c r="H34" s="42" t="s">
        <v>34</v>
      </c>
      <c r="I34" s="61" t="s">
        <v>44</v>
      </c>
      <c r="J34" s="61" t="s">
        <v>44</v>
      </c>
      <c r="K34" s="61" t="s">
        <v>44</v>
      </c>
      <c r="L34" s="61" t="s">
        <v>44</v>
      </c>
      <c r="M34" s="62" t="s">
        <v>44</v>
      </c>
      <c r="N34" s="42" t="s">
        <v>35</v>
      </c>
      <c r="O34" s="61" t="s">
        <v>44</v>
      </c>
      <c r="P34" s="61" t="s">
        <v>44</v>
      </c>
      <c r="Q34" s="61" t="s">
        <v>44</v>
      </c>
      <c r="R34" s="61" t="s">
        <v>44</v>
      </c>
      <c r="S34" s="62" t="s">
        <v>44</v>
      </c>
      <c r="T34" s="42" t="s">
        <v>36</v>
      </c>
      <c r="U34" s="61" t="s">
        <v>42</v>
      </c>
      <c r="V34" s="43"/>
      <c r="W34" s="43"/>
      <c r="X34" s="43"/>
      <c r="Y34" s="44"/>
    </row>
    <row r="35" spans="1:26" ht="18.75" customHeight="1" x14ac:dyDescent="0.3">
      <c r="A35" s="2">
        <v>2022</v>
      </c>
      <c r="B35" s="51" t="s">
        <v>8</v>
      </c>
      <c r="C35" s="64" t="s">
        <v>44</v>
      </c>
      <c r="D35" s="50" t="s">
        <v>9</v>
      </c>
      <c r="E35" s="64" t="s">
        <v>44</v>
      </c>
      <c r="F35" s="50" t="s">
        <v>10</v>
      </c>
      <c r="G35" s="63" t="s">
        <v>44</v>
      </c>
      <c r="H35" s="52" t="s">
        <v>8</v>
      </c>
      <c r="I35" s="64" t="s">
        <v>44</v>
      </c>
      <c r="J35" s="50" t="s">
        <v>9</v>
      </c>
      <c r="K35" s="64" t="s">
        <v>44</v>
      </c>
      <c r="L35" s="50" t="s">
        <v>10</v>
      </c>
      <c r="M35" s="63" t="s">
        <v>44</v>
      </c>
      <c r="N35" s="52" t="s">
        <v>8</v>
      </c>
      <c r="O35" s="64" t="s">
        <v>44</v>
      </c>
      <c r="P35" s="50" t="s">
        <v>9</v>
      </c>
      <c r="Q35" s="64" t="s">
        <v>44</v>
      </c>
      <c r="R35" s="50" t="s">
        <v>10</v>
      </c>
      <c r="S35" s="63" t="s">
        <v>44</v>
      </c>
      <c r="T35" s="52" t="s">
        <v>8</v>
      </c>
      <c r="U35" s="64" t="s">
        <v>44</v>
      </c>
      <c r="V35" s="50" t="s">
        <v>9</v>
      </c>
      <c r="W35" s="64" t="s">
        <v>44</v>
      </c>
      <c r="X35" s="50" t="s">
        <v>10</v>
      </c>
      <c r="Y35" s="63" t="s">
        <v>42</v>
      </c>
    </row>
    <row r="36" spans="1:26" x14ac:dyDescent="0.2">
      <c r="A36" s="66" t="s">
        <v>44</v>
      </c>
      <c r="B36" s="3" t="s">
        <v>11</v>
      </c>
      <c r="C36" s="4" t="s">
        <v>12</v>
      </c>
      <c r="D36" s="4" t="s">
        <v>11</v>
      </c>
      <c r="E36" s="4" t="s">
        <v>12</v>
      </c>
      <c r="F36" s="4" t="s">
        <v>11</v>
      </c>
      <c r="G36" s="5" t="s">
        <v>12</v>
      </c>
      <c r="H36" s="3" t="s">
        <v>11</v>
      </c>
      <c r="I36" s="4" t="s">
        <v>12</v>
      </c>
      <c r="J36" s="4" t="s">
        <v>11</v>
      </c>
      <c r="K36" s="40" t="s">
        <v>12</v>
      </c>
      <c r="L36" s="4" t="s">
        <v>11</v>
      </c>
      <c r="M36" s="5" t="s">
        <v>12</v>
      </c>
      <c r="N36" s="3" t="s">
        <v>11</v>
      </c>
      <c r="O36" s="4" t="s">
        <v>12</v>
      </c>
      <c r="P36" s="4" t="s">
        <v>11</v>
      </c>
      <c r="Q36" s="4" t="s">
        <v>12</v>
      </c>
      <c r="R36" s="4" t="s">
        <v>11</v>
      </c>
      <c r="S36" s="5" t="s">
        <v>12</v>
      </c>
      <c r="T36" s="3" t="s">
        <v>11</v>
      </c>
      <c r="U36" s="4" t="s">
        <v>12</v>
      </c>
      <c r="V36" s="4" t="s">
        <v>11</v>
      </c>
      <c r="W36" s="4" t="s">
        <v>12</v>
      </c>
      <c r="X36" s="4" t="s">
        <v>11</v>
      </c>
      <c r="Y36" s="5" t="s">
        <v>12</v>
      </c>
      <c r="Z36" s="65" t="s">
        <v>42</v>
      </c>
    </row>
    <row r="37" spans="1:26" ht="15" x14ac:dyDescent="0.25">
      <c r="A37" s="6" t="s">
        <v>13</v>
      </c>
      <c r="B37" s="7" vm="90">
        <v>109.12136999999964</v>
      </c>
      <c r="C37" s="8">
        <v>3.5507930526155508E-4</v>
      </c>
      <c r="D37" s="7" vm="91">
        <v>109.12136999999964</v>
      </c>
      <c r="E37" s="8">
        <v>6.7907801364181205E-3</v>
      </c>
      <c r="F37" s="7" vm="92">
        <v>513340.31287999998</v>
      </c>
      <c r="G37" s="8">
        <v>3.0438686109022037E-2</v>
      </c>
      <c r="H37" s="9" vm="150">
        <v>6687.1524599999993</v>
      </c>
      <c r="I37" s="10">
        <v>1.2682490546997282E-2</v>
      </c>
      <c r="J37" s="9" vm="151">
        <v>6687.1524599999993</v>
      </c>
      <c r="K37" s="10">
        <v>9.0390294287608697E-2</v>
      </c>
      <c r="L37" s="9" vm="95">
        <v>728280.15428000002</v>
      </c>
      <c r="M37" s="11">
        <f>L37/$L$52</f>
        <v>4.3111242188509091E-2</v>
      </c>
      <c r="N37" s="7" vm="152">
        <v>9184.111399999998</v>
      </c>
      <c r="O37" s="8">
        <v>1.1822358895263474E-2</v>
      </c>
      <c r="P37" s="7" vm="153">
        <v>9184.111399999998</v>
      </c>
      <c r="Q37" s="8">
        <v>0.12541558989711266</v>
      </c>
      <c r="R37" s="7" vm="98">
        <v>420430.48277</v>
      </c>
      <c r="S37" s="12">
        <v>2.4779213714932434E-2</v>
      </c>
      <c r="T37" s="9">
        <v>0</v>
      </c>
      <c r="U37" s="10">
        <v>0</v>
      </c>
      <c r="V37" s="9">
        <v>0</v>
      </c>
      <c r="W37" s="10">
        <v>0</v>
      </c>
      <c r="X37" s="9">
        <v>0</v>
      </c>
      <c r="Y37" s="11">
        <v>0</v>
      </c>
      <c r="Z37" s="65" t="s">
        <v>42</v>
      </c>
    </row>
    <row r="38" spans="1:26" ht="15" x14ac:dyDescent="0.25">
      <c r="A38" s="13" t="s">
        <v>14</v>
      </c>
      <c r="B38" s="14" vm="99">
        <v>4390.4469100000279</v>
      </c>
      <c r="C38" s="15">
        <v>1.4286448553482751E-2</v>
      </c>
      <c r="D38" s="14" vm="100">
        <v>-215122.36880000003</v>
      </c>
      <c r="E38" s="15">
        <v>-13.387375075535234</v>
      </c>
      <c r="F38" s="14" vm="101">
        <v>2680491.65338</v>
      </c>
      <c r="G38" s="15">
        <v>0.15894065205465405</v>
      </c>
      <c r="H38" s="16" vm="154">
        <v>42839.224060000037</v>
      </c>
      <c r="I38" s="17">
        <v>8.1246548128147369E-2</v>
      </c>
      <c r="J38" s="16" vm="155">
        <v>-304924.52935999999</v>
      </c>
      <c r="K38" s="17">
        <v>-4.1216673478326804</v>
      </c>
      <c r="L38" s="16" vm="104">
        <v>3356560.7628099993</v>
      </c>
      <c r="M38" s="18">
        <f t="shared" ref="M38:M49" si="1">L38/$L$52</f>
        <v>0.19869483345871064</v>
      </c>
      <c r="N38" s="14" vm="156">
        <v>76363.399039999873</v>
      </c>
      <c r="O38" s="8">
        <v>9.8299712470070535E-2</v>
      </c>
      <c r="P38" s="14" vm="157">
        <v>-417056.42210000014</v>
      </c>
      <c r="Q38" s="15">
        <v>-5.6952028258336176</v>
      </c>
      <c r="R38" s="14" vm="107">
        <v>3121820.9028499997</v>
      </c>
      <c r="S38" s="19">
        <v>0.18399300360383683</v>
      </c>
      <c r="T38" s="16">
        <v>0</v>
      </c>
      <c r="U38" s="17">
        <v>0</v>
      </c>
      <c r="V38" s="16">
        <v>0</v>
      </c>
      <c r="W38" s="17">
        <v>0</v>
      </c>
      <c r="X38" s="16">
        <v>0</v>
      </c>
      <c r="Y38" s="18">
        <v>0</v>
      </c>
      <c r="Z38" s="65" t="s">
        <v>42</v>
      </c>
    </row>
    <row r="39" spans="1:26" ht="15" x14ac:dyDescent="0.25">
      <c r="A39" s="13" t="s">
        <v>15</v>
      </c>
      <c r="B39" s="14">
        <v>116804.44100000002</v>
      </c>
      <c r="C39" s="15">
        <v>0.38007990333831437</v>
      </c>
      <c r="D39" s="14">
        <v>116804.44100000002</v>
      </c>
      <c r="E39" s="15">
        <v>7.2689087186884196</v>
      </c>
      <c r="F39" s="14">
        <v>4895161.9689299995</v>
      </c>
      <c r="G39" s="15">
        <v>0.2902602715713733</v>
      </c>
      <c r="H39" s="16">
        <v>271974.86482000008</v>
      </c>
      <c r="I39" s="17">
        <v>0.51581277273593296</v>
      </c>
      <c r="J39" s="16">
        <v>271974.86482000008</v>
      </c>
      <c r="K39" s="17">
        <v>3.6762864637771999</v>
      </c>
      <c r="L39" s="16">
        <v>4913117.2756899996</v>
      </c>
      <c r="M39" s="17">
        <f t="shared" si="1"/>
        <v>0.29083668905164933</v>
      </c>
      <c r="N39" s="14">
        <v>394330.23600999999</v>
      </c>
      <c r="O39" s="15">
        <v>0.50760638349445208</v>
      </c>
      <c r="P39" s="14">
        <v>394330.23600999999</v>
      </c>
      <c r="Q39" s="15">
        <v>5.3848605498689635</v>
      </c>
      <c r="R39" s="14">
        <v>5032991.9179499997</v>
      </c>
      <c r="S39" s="15">
        <v>0.29663306413639928</v>
      </c>
      <c r="T39" s="16">
        <v>0</v>
      </c>
      <c r="U39" s="17">
        <v>0</v>
      </c>
      <c r="V39" s="16">
        <v>0</v>
      </c>
      <c r="W39" s="17">
        <v>0</v>
      </c>
      <c r="X39" s="16">
        <v>0</v>
      </c>
      <c r="Y39" s="17">
        <v>0</v>
      </c>
      <c r="Z39" s="65" t="s">
        <v>42</v>
      </c>
    </row>
    <row r="40" spans="1:26" ht="15" x14ac:dyDescent="0.25">
      <c r="A40" s="13" t="s">
        <v>16</v>
      </c>
      <c r="B40" s="14">
        <v>64473.719530000017</v>
      </c>
      <c r="C40" s="15">
        <v>0.20979651866853244</v>
      </c>
      <c r="D40" s="14">
        <v>-130670.54868999998</v>
      </c>
      <c r="E40" s="15">
        <v>-8.1318165860537821</v>
      </c>
      <c r="F40" s="14">
        <v>2201279.7826100006</v>
      </c>
      <c r="G40" s="15">
        <v>0.13052562337270626</v>
      </c>
      <c r="H40" s="16">
        <v>121567.37216000003</v>
      </c>
      <c r="I40" s="17">
        <v>0.23055808245210865</v>
      </c>
      <c r="J40" s="16">
        <v>-183166.32108999998</v>
      </c>
      <c r="K40" s="17">
        <v>-2.4758606545817754</v>
      </c>
      <c r="L40" s="16">
        <v>2606228.4128100001</v>
      </c>
      <c r="M40" s="18">
        <f t="shared" si="1"/>
        <v>0.15427819039543356</v>
      </c>
      <c r="N40" s="14">
        <v>158846.49520999988</v>
      </c>
      <c r="O40" s="15">
        <v>0.20447707936419079</v>
      </c>
      <c r="P40" s="14">
        <v>-244643.85532000006</v>
      </c>
      <c r="Q40" s="15">
        <v>-3.3407862876817562</v>
      </c>
      <c r="R40" s="14">
        <v>2552461.0024409997</v>
      </c>
      <c r="S40" s="19">
        <v>0.15043622969915943</v>
      </c>
      <c r="T40" s="16">
        <v>0</v>
      </c>
      <c r="U40" s="17">
        <v>0</v>
      </c>
      <c r="V40" s="16">
        <v>0</v>
      </c>
      <c r="W40" s="17">
        <v>0</v>
      </c>
      <c r="X40" s="16">
        <v>0</v>
      </c>
      <c r="Y40" s="18">
        <v>0</v>
      </c>
      <c r="Z40" s="65" t="s">
        <v>42</v>
      </c>
    </row>
    <row r="41" spans="1:26" ht="15" x14ac:dyDescent="0.25">
      <c r="A41" s="13" t="s">
        <v>17</v>
      </c>
      <c r="B41" s="14">
        <v>21260.68822</v>
      </c>
      <c r="C41" s="15">
        <v>6.9181961356791541E-2</v>
      </c>
      <c r="D41" s="14">
        <v>21260.68822</v>
      </c>
      <c r="E41" s="15">
        <v>1.3230832718738337</v>
      </c>
      <c r="F41" s="14">
        <v>925977.36168000009</v>
      </c>
      <c r="G41" s="15">
        <v>5.4906138382369032E-2</v>
      </c>
      <c r="H41" s="16">
        <v>27051.212380000004</v>
      </c>
      <c r="I41" s="17">
        <v>5.1303861747779858E-2</v>
      </c>
      <c r="J41" s="16">
        <v>27051.212380000004</v>
      </c>
      <c r="K41" s="17">
        <v>0.36565145814916927</v>
      </c>
      <c r="L41" s="16">
        <v>377507.09562000004</v>
      </c>
      <c r="M41" s="18">
        <f t="shared" si="1"/>
        <v>2.2346894572795609E-2</v>
      </c>
      <c r="N41" s="14">
        <v>37420.093529999998</v>
      </c>
      <c r="O41" s="15">
        <v>4.8169469678469579E-2</v>
      </c>
      <c r="P41" s="14">
        <v>37420.093529999998</v>
      </c>
      <c r="Q41" s="15">
        <v>0.51099805954771838</v>
      </c>
      <c r="R41" s="14">
        <v>378720.85285999993</v>
      </c>
      <c r="S41" s="19">
        <v>2.2320943261512356E-2</v>
      </c>
      <c r="T41" s="16">
        <v>0</v>
      </c>
      <c r="U41" s="17">
        <v>0</v>
      </c>
      <c r="V41" s="16">
        <v>0</v>
      </c>
      <c r="W41" s="17">
        <v>0</v>
      </c>
      <c r="X41" s="16">
        <v>0</v>
      </c>
      <c r="Y41" s="18">
        <v>0</v>
      </c>
      <c r="Z41" s="65" t="s">
        <v>42</v>
      </c>
    </row>
    <row r="42" spans="1:26" ht="15" x14ac:dyDescent="0.25">
      <c r="A42" s="13" t="s">
        <v>18</v>
      </c>
      <c r="B42" s="14">
        <v>5901.6458299990436</v>
      </c>
      <c r="C42" s="15">
        <v>1.9203867227984957E-2</v>
      </c>
      <c r="D42" s="14">
        <v>8596.3066799990011</v>
      </c>
      <c r="E42" s="15">
        <v>0.53496055492243</v>
      </c>
      <c r="F42" s="14">
        <v>308862.28958998993</v>
      </c>
      <c r="G42" s="15">
        <v>1.8314093103265122E-2</v>
      </c>
      <c r="H42" s="16">
        <v>-17274.335849973966</v>
      </c>
      <c r="I42" s="17">
        <v>-3.2761568161248582E-2</v>
      </c>
      <c r="J42" s="16">
        <v>-45229.615539974009</v>
      </c>
      <c r="K42" s="17">
        <v>-0.61136908177709637</v>
      </c>
      <c r="L42" s="16">
        <v>527178.76490001311</v>
      </c>
      <c r="M42" s="18">
        <f t="shared" si="1"/>
        <v>3.1206852578198416E-2</v>
      </c>
      <c r="N42" s="14">
        <v>-19334.252749996962</v>
      </c>
      <c r="O42" s="15">
        <v>-2.4888251571316841E-2</v>
      </c>
      <c r="P42" s="14">
        <v>-42448.755189996999</v>
      </c>
      <c r="Q42" s="15">
        <v>-0.57966802020188879</v>
      </c>
      <c r="R42" s="14">
        <v>530042.2375010011</v>
      </c>
      <c r="S42" s="19">
        <v>3.1239480530633554E-2</v>
      </c>
      <c r="T42" s="16">
        <v>0</v>
      </c>
      <c r="U42" s="17">
        <v>0</v>
      </c>
      <c r="V42" s="16">
        <v>0</v>
      </c>
      <c r="W42" s="17">
        <v>0</v>
      </c>
      <c r="X42" s="16">
        <v>0</v>
      </c>
      <c r="Y42" s="18">
        <v>0</v>
      </c>
      <c r="Z42" s="65" t="s">
        <v>42</v>
      </c>
    </row>
    <row r="43" spans="1:26" ht="15" x14ac:dyDescent="0.25">
      <c r="A43" s="13" t="s">
        <v>19</v>
      </c>
      <c r="B43" s="14" vm="108">
        <v>-8.791650003000278</v>
      </c>
      <c r="C43" s="15">
        <v>-2.8607897565509831E-5</v>
      </c>
      <c r="D43" s="14" vm="109">
        <v>-39.500230003000034</v>
      </c>
      <c r="E43" s="15">
        <v>-2.4581562464650194E-3</v>
      </c>
      <c r="F43" s="14" vm="110">
        <v>8166.9178499989994</v>
      </c>
      <c r="G43" s="15">
        <v>4.8426013441184757E-4</v>
      </c>
      <c r="H43" s="16" vm="158">
        <v>452.61309998899969</v>
      </c>
      <c r="I43" s="17">
        <v>8.584014491061305E-4</v>
      </c>
      <c r="J43" s="16" vm="159">
        <v>-646.44155001100012</v>
      </c>
      <c r="K43" s="17">
        <v>-8.737955698595248E-3</v>
      </c>
      <c r="L43" s="16" vm="113">
        <v>3.63E-3</v>
      </c>
      <c r="M43" s="18">
        <f t="shared" si="1"/>
        <v>2.1488133134563107E-10</v>
      </c>
      <c r="N43" s="14" vm="160">
        <v>453.82210998899961</v>
      </c>
      <c r="O43" s="15">
        <v>5.8418802050851538E-4</v>
      </c>
      <c r="P43" s="14" vm="161">
        <v>-645.23284001100012</v>
      </c>
      <c r="Q43" s="15">
        <v>-8.811114513590167E-3</v>
      </c>
      <c r="R43" s="14" vm="116">
        <v>3.48E-3</v>
      </c>
      <c r="S43" s="19">
        <v>2.051032626364978E-10</v>
      </c>
      <c r="T43" s="16">
        <v>0</v>
      </c>
      <c r="U43" s="17">
        <v>0</v>
      </c>
      <c r="V43" s="16">
        <v>0</v>
      </c>
      <c r="W43" s="17">
        <v>0</v>
      </c>
      <c r="X43" s="16">
        <v>0</v>
      </c>
      <c r="Y43" s="18">
        <v>0</v>
      </c>
      <c r="Z43" s="65" t="s">
        <v>42</v>
      </c>
    </row>
    <row r="44" spans="1:26" ht="15" x14ac:dyDescent="0.25">
      <c r="A44" s="13" t="s">
        <v>20</v>
      </c>
      <c r="B44" s="14" vm="117">
        <v>-12406.185830029</v>
      </c>
      <c r="C44" s="15">
        <v>-4.0369543064502036E-2</v>
      </c>
      <c r="D44" s="14" vm="118">
        <v>-8890.5942100290013</v>
      </c>
      <c r="E44" s="15">
        <v>-0.55327449208545576</v>
      </c>
      <c r="F44" s="14" vm="119">
        <v>106770.39548999409</v>
      </c>
      <c r="G44" s="15">
        <v>6.3309864285211338E-3</v>
      </c>
      <c r="H44" s="16" vm="162">
        <v>-12406.185820032002</v>
      </c>
      <c r="I44" s="17">
        <v>-2.3528898933889063E-2</v>
      </c>
      <c r="J44" s="16" vm="163">
        <v>-7090.9406700320014</v>
      </c>
      <c r="K44" s="17">
        <v>-9.5848302812609407E-2</v>
      </c>
      <c r="L44" s="16" vm="122">
        <v>108570.04901998209</v>
      </c>
      <c r="M44" s="18">
        <f t="shared" si="1"/>
        <v>6.4269081756678182E-3</v>
      </c>
      <c r="N44" s="14" vm="164">
        <v>-12825.946390045001</v>
      </c>
      <c r="O44" s="15">
        <v>-1.651035519827438E-2</v>
      </c>
      <c r="P44" s="14" vm="165">
        <v>-9984.7727000450013</v>
      </c>
      <c r="Q44" s="15">
        <v>-0.13634919086072175</v>
      </c>
      <c r="R44" s="14" vm="125">
        <v>105676.21697000907</v>
      </c>
      <c r="S44" s="19">
        <v>6.2283151964457745E-3</v>
      </c>
      <c r="T44" s="16">
        <v>0</v>
      </c>
      <c r="U44" s="17">
        <v>0</v>
      </c>
      <c r="V44" s="16">
        <v>0</v>
      </c>
      <c r="W44" s="17">
        <v>0</v>
      </c>
      <c r="X44" s="16">
        <v>0</v>
      </c>
      <c r="Y44" s="18">
        <v>0</v>
      </c>
      <c r="Z44" s="65" t="s">
        <v>42</v>
      </c>
    </row>
    <row r="45" spans="1:26" ht="15" x14ac:dyDescent="0.25">
      <c r="A45" s="13" t="s">
        <v>21</v>
      </c>
      <c r="B45" s="14">
        <v>37754.860890000004</v>
      </c>
      <c r="C45" s="15">
        <v>0.12285375243243282</v>
      </c>
      <c r="D45" s="14">
        <v>37754.860890000004</v>
      </c>
      <c r="E45" s="15">
        <v>2.3495394108875485</v>
      </c>
      <c r="F45" s="14">
        <v>2236179.5386099992</v>
      </c>
      <c r="G45" s="15">
        <v>0.13259501611571053</v>
      </c>
      <c r="H45" s="16">
        <v>105147.35188</v>
      </c>
      <c r="I45" s="17">
        <v>0.19941676285034141</v>
      </c>
      <c r="J45" s="16">
        <v>105147.35188</v>
      </c>
      <c r="K45" s="17">
        <v>1.4212776120848227</v>
      </c>
      <c r="L45" s="16">
        <v>1290720.5919500003</v>
      </c>
      <c r="M45" s="18">
        <f t="shared" si="1"/>
        <v>7.6405443303977152E-2</v>
      </c>
      <c r="N45" s="14">
        <v>135326.60386999996</v>
      </c>
      <c r="O45" s="15">
        <v>0.1742008137040118</v>
      </c>
      <c r="P45" s="14">
        <v>135326.60386999996</v>
      </c>
      <c r="Q45" s="15">
        <v>1.8479812704720608</v>
      </c>
      <c r="R45" s="14">
        <v>1813340.0969700003</v>
      </c>
      <c r="S45" s="19">
        <v>0.10687412935578458</v>
      </c>
      <c r="T45" s="16">
        <v>0</v>
      </c>
      <c r="U45" s="17">
        <v>0</v>
      </c>
      <c r="V45" s="16">
        <v>0</v>
      </c>
      <c r="W45" s="17">
        <v>0</v>
      </c>
      <c r="X45" s="16">
        <v>0</v>
      </c>
      <c r="Y45" s="18">
        <v>0</v>
      </c>
      <c r="Z45" s="65" t="s">
        <v>42</v>
      </c>
    </row>
    <row r="46" spans="1:26" ht="15" x14ac:dyDescent="0.25">
      <c r="A46" s="13" t="s">
        <v>22</v>
      </c>
      <c r="B46" s="14" vm="126">
        <v>2955.0762599999998</v>
      </c>
      <c r="C46" s="15">
        <v>9.6157739349837512E-3</v>
      </c>
      <c r="D46" s="14" vm="127">
        <v>2955.0762599999998</v>
      </c>
      <c r="E46" s="15">
        <v>0.18389865493815569</v>
      </c>
      <c r="F46" s="14" vm="128">
        <v>129198.90517999999</v>
      </c>
      <c r="G46" s="15">
        <v>7.6608924367150338E-3</v>
      </c>
      <c r="H46" s="16" vm="166">
        <v>6871.3825900000002</v>
      </c>
      <c r="I46" s="17">
        <v>1.3031891416227216E-2</v>
      </c>
      <c r="J46" s="16" vm="167">
        <v>6871.3825900000002</v>
      </c>
      <c r="K46" s="17">
        <v>9.2880534455894698E-2</v>
      </c>
      <c r="L46" s="16" vm="131">
        <v>3862.8196000000003</v>
      </c>
      <c r="M46" s="18">
        <f t="shared" si="1"/>
        <v>2.2866331085289203E-4</v>
      </c>
      <c r="N46" s="14" vm="168">
        <v>6960.8360299999995</v>
      </c>
      <c r="O46" s="15">
        <v>8.9604206845466834E-3</v>
      </c>
      <c r="P46" s="14" vm="169">
        <v>6960.8360299999995</v>
      </c>
      <c r="Q46" s="15">
        <v>9.5055179413386245E-2</v>
      </c>
      <c r="R46" s="14" vm="134">
        <v>3119.4007000000001</v>
      </c>
      <c r="S46" s="19">
        <v>1.8385036236798135E-4</v>
      </c>
      <c r="T46" s="16">
        <v>0</v>
      </c>
      <c r="U46" s="17">
        <v>0</v>
      </c>
      <c r="V46" s="16">
        <v>0</v>
      </c>
      <c r="W46" s="17">
        <v>0</v>
      </c>
      <c r="X46" s="16">
        <v>0</v>
      </c>
      <c r="Y46" s="18">
        <v>0</v>
      </c>
      <c r="Z46" s="65" t="s">
        <v>42</v>
      </c>
    </row>
    <row r="47" spans="1:26" ht="15" x14ac:dyDescent="0.25">
      <c r="A47" s="13" t="s">
        <v>23</v>
      </c>
      <c r="B47" s="14">
        <v>-13432.314070000026</v>
      </c>
      <c r="C47" s="15">
        <v>-4.3708549004018514E-2</v>
      </c>
      <c r="D47" s="14">
        <v>-13432.314070000026</v>
      </c>
      <c r="E47" s="15">
        <v>-0.83591226514738692</v>
      </c>
      <c r="F47" s="14">
        <v>37966.71472000076</v>
      </c>
      <c r="G47" s="15">
        <v>2.2512490894574253E-3</v>
      </c>
      <c r="H47" s="16">
        <v>-151510.41866000008</v>
      </c>
      <c r="I47" s="17">
        <v>-0.28734643989663905</v>
      </c>
      <c r="J47" s="16">
        <v>-151510.41866000008</v>
      </c>
      <c r="K47" s="17">
        <v>-2.0479675635085206</v>
      </c>
      <c r="L47" s="16">
        <v>-71470.858410000117</v>
      </c>
      <c r="M47" s="20">
        <f t="shared" si="1"/>
        <v>-4.2307860075911623E-3</v>
      </c>
      <c r="N47" s="14">
        <v>-154097.22493000014</v>
      </c>
      <c r="O47" s="15">
        <v>-0.19836352353986081</v>
      </c>
      <c r="P47" s="14">
        <v>-154097.22493000014</v>
      </c>
      <c r="Q47" s="15">
        <v>-2.104307485436645</v>
      </c>
      <c r="R47" s="14">
        <v>-61298.989899999957</v>
      </c>
      <c r="S47" s="21">
        <v>-3.6128226508079647E-3</v>
      </c>
      <c r="T47" s="16">
        <v>0</v>
      </c>
      <c r="U47" s="17">
        <v>0</v>
      </c>
      <c r="V47" s="16">
        <v>0</v>
      </c>
      <c r="W47" s="17">
        <v>0</v>
      </c>
      <c r="X47" s="16">
        <v>0</v>
      </c>
      <c r="Y47" s="20">
        <v>0</v>
      </c>
      <c r="Z47" s="65" t="s">
        <v>42</v>
      </c>
    </row>
    <row r="48" spans="1:26" ht="15" x14ac:dyDescent="0.25">
      <c r="A48" s="13" t="s">
        <v>24</v>
      </c>
      <c r="B48" s="14" vm="135">
        <v>2749.1437299999807</v>
      </c>
      <c r="C48" s="15">
        <v>8.9456725636101932E-3</v>
      </c>
      <c r="D48" s="14" vm="136">
        <v>7973.1633599999977</v>
      </c>
      <c r="E48" s="15">
        <v>0.49618144795565633</v>
      </c>
      <c r="F48" s="14">
        <v>405836.51859000005</v>
      </c>
      <c r="G48" s="15">
        <v>2.4064212552554788E-2</v>
      </c>
      <c r="H48" s="16" vm="170">
        <v>6476.6390099999771</v>
      </c>
      <c r="I48" s="17">
        <v>1.2283242159045759E-2</v>
      </c>
      <c r="J48" s="16" vm="171">
        <v>41330.78007999999</v>
      </c>
      <c r="K48" s="17">
        <v>0.55866849109757477</v>
      </c>
      <c r="L48" s="16">
        <v>467071.34354999999</v>
      </c>
      <c r="M48" s="20">
        <f t="shared" si="1"/>
        <v>2.7648736125459126E-2</v>
      </c>
      <c r="N48" s="14" vm="172">
        <v>-7898.1927300000243</v>
      </c>
      <c r="O48" s="15">
        <v>-1.0167044476183195E-2</v>
      </c>
      <c r="P48" s="14" vm="173">
        <v>37832.087749999992</v>
      </c>
      <c r="Q48" s="15">
        <v>0.51662413439427357</v>
      </c>
      <c r="R48" s="14">
        <v>413496.65863999998</v>
      </c>
      <c r="S48" s="21">
        <v>2.4370549935733964E-2</v>
      </c>
      <c r="T48" s="16">
        <v>0</v>
      </c>
      <c r="U48" s="17">
        <v>0</v>
      </c>
      <c r="V48" s="16">
        <v>0</v>
      </c>
      <c r="W48" s="17">
        <v>0</v>
      </c>
      <c r="X48" s="16">
        <v>0</v>
      </c>
      <c r="Y48" s="20">
        <v>0</v>
      </c>
      <c r="Z48" s="65" t="s">
        <v>42</v>
      </c>
    </row>
    <row r="49" spans="1:26" ht="15" x14ac:dyDescent="0.25">
      <c r="A49" s="13" t="s" vm="52">
        <v>25</v>
      </c>
      <c r="B49" s="14">
        <v>11480.491730000098</v>
      </c>
      <c r="C49" s="15">
        <v>3.7357348313620663E-2</v>
      </c>
      <c r="D49" s="14">
        <v>123487.57178000004</v>
      </c>
      <c r="E49" s="15">
        <v>7.6848095798113043</v>
      </c>
      <c r="F49" s="14">
        <v>1159564.3523820003</v>
      </c>
      <c r="G49" s="15">
        <v>6.8756757378643549E-2</v>
      </c>
      <c r="H49" s="16">
        <v>28165.635260000076</v>
      </c>
      <c r="I49" s="17">
        <v>5.3417415719444257E-2</v>
      </c>
      <c r="J49" s="16">
        <v>216254.50892000002</v>
      </c>
      <c r="K49" s="17">
        <v>2.9231139590768511</v>
      </c>
      <c r="L49" s="16">
        <v>1255775.9253529999</v>
      </c>
      <c r="M49" s="20">
        <f t="shared" si="1"/>
        <v>7.4336860251141723E-2</v>
      </c>
      <c r="N49" s="14">
        <v>33905.694119999818</v>
      </c>
      <c r="O49" s="15">
        <v>4.3645516372946259E-2</v>
      </c>
      <c r="P49" s="14">
        <v>202844.84558000002</v>
      </c>
      <c r="Q49" s="15">
        <v>2.7699910049005321</v>
      </c>
      <c r="R49" s="14">
        <v>1240297.0462619998</v>
      </c>
      <c r="S49" s="21">
        <v>7.3100278973203273E-2</v>
      </c>
      <c r="T49" s="16">
        <v>0</v>
      </c>
      <c r="U49" s="17">
        <v>0</v>
      </c>
      <c r="V49" s="16">
        <v>0</v>
      </c>
      <c r="W49" s="17">
        <v>0</v>
      </c>
      <c r="X49" s="16">
        <v>0</v>
      </c>
      <c r="Y49" s="20">
        <v>0</v>
      </c>
      <c r="Z49" s="65" t="s">
        <v>42</v>
      </c>
    </row>
    <row r="50" spans="1:26" ht="15" x14ac:dyDescent="0.25">
      <c r="A50" s="13" t="s">
        <v>26</v>
      </c>
      <c r="B50" s="14" vm="141">
        <v>65408.751880000011</v>
      </c>
      <c r="C50" s="15">
        <v>0.21283909994509703</v>
      </c>
      <c r="D50" s="14" vm="142">
        <v>65408.751880000011</v>
      </c>
      <c r="E50" s="15">
        <v>4.0704809059362699</v>
      </c>
      <c r="F50" s="14" vm="143">
        <v>1300764.2869099998</v>
      </c>
      <c r="G50" s="15">
        <v>7.7129254877621276E-2</v>
      </c>
      <c r="H50" s="16" vm="174">
        <v>95787.602319999991</v>
      </c>
      <c r="I50" s="17">
        <v>0.18166556964411351</v>
      </c>
      <c r="J50" s="16" vm="175">
        <v>95787.602319999991</v>
      </c>
      <c r="K50" s="17">
        <v>1.2947618010206441</v>
      </c>
      <c r="L50" s="16" vm="146">
        <v>1313894.08715</v>
      </c>
      <c r="M50" s="20">
        <f>L50/$L$52</f>
        <v>7.7777220576844247E-2</v>
      </c>
      <c r="N50" s="14" vm="176">
        <v>126362.45205000001</v>
      </c>
      <c r="O50" s="15">
        <v>0.16266160044842468</v>
      </c>
      <c r="P50" s="14" vm="177">
        <v>126362.45205000001</v>
      </c>
      <c r="Q50" s="15">
        <v>1.7255693854820149</v>
      </c>
      <c r="R50" s="14" vm="149">
        <v>1328555.86687</v>
      </c>
      <c r="S50" s="21">
        <v>7.8302052554568277E-2</v>
      </c>
      <c r="T50" s="16">
        <v>0</v>
      </c>
      <c r="U50" s="17">
        <v>0</v>
      </c>
      <c r="V50" s="16">
        <v>0</v>
      </c>
      <c r="W50" s="17">
        <v>0</v>
      </c>
      <c r="X50" s="16">
        <v>0</v>
      </c>
      <c r="Y50" s="20">
        <v>0</v>
      </c>
      <c r="Z50" s="65" t="s">
        <v>42</v>
      </c>
    </row>
    <row r="51" spans="1:26" ht="15" x14ac:dyDescent="0.25">
      <c r="A51" s="13" t="s">
        <v>27</v>
      </c>
      <c r="B51" s="14">
        <v>-125.60773000000022</v>
      </c>
      <c r="C51" s="15">
        <v>-4.0872567402591448E-4</v>
      </c>
      <c r="D51" s="14">
        <v>-125.60773000000022</v>
      </c>
      <c r="E51" s="15">
        <v>-7.8167500817170384E-3</v>
      </c>
      <c r="F51" s="14">
        <v>-44828.038864999988</v>
      </c>
      <c r="G51" s="15">
        <v>-2.6580936070254558E-3</v>
      </c>
      <c r="H51" s="16">
        <v>-4555.7202500000003</v>
      </c>
      <c r="I51" s="17">
        <v>-8.6401318574676408E-3</v>
      </c>
      <c r="J51" s="16">
        <v>-4555.7202500000003</v>
      </c>
      <c r="K51" s="17">
        <v>-6.1579707738489094E-2</v>
      </c>
      <c r="L51" s="16">
        <v>15748.571666999969</v>
      </c>
      <c r="M51" s="18">
        <f>L51/$L$52</f>
        <v>9.3225180347025836E-4</v>
      </c>
      <c r="N51" s="14">
        <v>-8155.579209999999</v>
      </c>
      <c r="O51" s="15">
        <v>-1.0498368347249072E-2</v>
      </c>
      <c r="P51" s="14">
        <v>-8155.5792099999971</v>
      </c>
      <c r="Q51" s="15">
        <v>-0.11137024944784292</v>
      </c>
      <c r="R51" s="14">
        <v>87409.407685999991</v>
      </c>
      <c r="S51" s="19">
        <v>5.1517111211271168E-3</v>
      </c>
      <c r="T51" s="16">
        <v>0</v>
      </c>
      <c r="U51" s="17">
        <v>0</v>
      </c>
      <c r="V51" s="16">
        <v>0</v>
      </c>
      <c r="W51" s="17">
        <v>0</v>
      </c>
      <c r="X51" s="16">
        <v>0</v>
      </c>
      <c r="Y51" s="20">
        <v>0</v>
      </c>
      <c r="Z51" s="65" t="s">
        <v>42</v>
      </c>
    </row>
    <row r="52" spans="1:26" ht="15" x14ac:dyDescent="0.25">
      <c r="A52" s="22" t="s">
        <v>28</v>
      </c>
      <c r="B52" s="23">
        <v>307315.48806996719</v>
      </c>
      <c r="C52" s="29">
        <v>0.99959127432597417</v>
      </c>
      <c r="D52" s="23">
        <v>16069.047709967086</v>
      </c>
      <c r="E52" s="29">
        <v>0.99218324991827767</v>
      </c>
      <c r="F52" s="23">
        <v>16864732.959936984</v>
      </c>
      <c r="G52" s="29">
        <v>0.99734190639297449</v>
      </c>
      <c r="H52" s="25">
        <v>527274.3894599831</v>
      </c>
      <c r="I52" s="26">
        <v>1.0000000000000002</v>
      </c>
      <c r="J52" s="25">
        <v>73980.868329983059</v>
      </c>
      <c r="K52" s="26">
        <v>0.999999999999999</v>
      </c>
      <c r="L52" s="27">
        <v>16893044.999619994</v>
      </c>
      <c r="M52" s="26">
        <v>1</v>
      </c>
      <c r="N52" s="23">
        <v>776842.5473599463</v>
      </c>
      <c r="O52" s="29">
        <v>1</v>
      </c>
      <c r="P52" s="23">
        <v>73229.423929946657</v>
      </c>
      <c r="Q52" s="29">
        <v>0.99999999999999989</v>
      </c>
      <c r="R52" s="30">
        <v>16967063.104050007</v>
      </c>
      <c r="S52" s="29">
        <v>1.0000000000000002</v>
      </c>
      <c r="T52" s="25">
        <v>0</v>
      </c>
      <c r="U52" s="26">
        <v>0</v>
      </c>
      <c r="V52" s="25">
        <v>0</v>
      </c>
      <c r="W52" s="26">
        <v>0</v>
      </c>
      <c r="X52" s="27">
        <v>0</v>
      </c>
      <c r="Y52" s="26">
        <v>0</v>
      </c>
      <c r="Z52" s="65" t="s">
        <v>42</v>
      </c>
    </row>
    <row r="53" spans="1:26" ht="17.45" customHeight="1" x14ac:dyDescent="0.2">
      <c r="A53" s="67" t="s">
        <v>43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</row>
    <row r="54" spans="1:26" ht="15" x14ac:dyDescent="0.25">
      <c r="A54" s="31" t="s">
        <v>29</v>
      </c>
      <c r="B54" s="7">
        <v>292607.71549000009</v>
      </c>
      <c r="C54" s="32">
        <v>0.95223555043660846</v>
      </c>
      <c r="D54" s="7">
        <v>-38817.410650000122</v>
      </c>
      <c r="E54" s="32">
        <v>-2.4138576162134036</v>
      </c>
      <c r="F54" s="33">
        <v>15018350.492696006</v>
      </c>
      <c r="G54" s="32">
        <v>0.89051813203166874</v>
      </c>
      <c r="H54" s="9">
        <v>472635.42262000003</v>
      </c>
      <c r="I54" s="34">
        <v>0.89671861676089248</v>
      </c>
      <c r="J54" s="9">
        <v>-90047.965040000199</v>
      </c>
      <c r="K54" s="34">
        <v>-1.21472792248343</v>
      </c>
      <c r="L54" s="35">
        <v>14930269.673099004</v>
      </c>
      <c r="M54" s="34">
        <v>0.88381163215008629</v>
      </c>
      <c r="N54" s="7">
        <v>744168.66168999975</v>
      </c>
      <c r="O54" s="32">
        <v>0.95818906452751573</v>
      </c>
      <c r="P54" s="7">
        <v>-58275.914810000184</v>
      </c>
      <c r="Q54" s="32">
        <v>-0.79315853714162032</v>
      </c>
      <c r="R54" s="33">
        <v>15066483.887149004</v>
      </c>
      <c r="S54" s="32">
        <v>0.88798419589496635</v>
      </c>
      <c r="T54" s="9">
        <v>0</v>
      </c>
      <c r="U54" s="34">
        <v>0</v>
      </c>
      <c r="V54" s="9">
        <v>0</v>
      </c>
      <c r="W54" s="34">
        <v>0</v>
      </c>
      <c r="X54" s="35">
        <v>0</v>
      </c>
      <c r="Y54" s="34">
        <v>0</v>
      </c>
      <c r="Z54" s="65" t="s">
        <v>42</v>
      </c>
    </row>
    <row r="55" spans="1:26" ht="15" x14ac:dyDescent="0.25">
      <c r="A55" s="36" t="s">
        <v>30</v>
      </c>
      <c r="B55" s="14">
        <v>14707.772579966988</v>
      </c>
      <c r="C55" s="21">
        <v>4.7764449563391508E-2</v>
      </c>
      <c r="D55" s="14">
        <v>54886.458359967008</v>
      </c>
      <c r="E55" s="21">
        <v>3.4138576162134036</v>
      </c>
      <c r="F55" s="37">
        <v>1846382.4672409855</v>
      </c>
      <c r="G55" s="21">
        <v>0.10948186796833122</v>
      </c>
      <c r="H55" s="16">
        <v>54638.966839982968</v>
      </c>
      <c r="I55" s="20">
        <v>0.10328138323910757</v>
      </c>
      <c r="J55" s="16">
        <v>164028.83336998301</v>
      </c>
      <c r="K55" s="20">
        <v>2.2147279224834295</v>
      </c>
      <c r="L55" s="38">
        <v>1962775.3265209952</v>
      </c>
      <c r="M55" s="20">
        <v>0.11618836784991379</v>
      </c>
      <c r="N55" s="14">
        <v>32673.885669946991</v>
      </c>
      <c r="O55" s="21">
        <v>4.1810935472484198E-2</v>
      </c>
      <c r="P55" s="14">
        <v>131505.33873994701</v>
      </c>
      <c r="Q55" s="21">
        <v>1.7931585371416203</v>
      </c>
      <c r="R55" s="37">
        <v>1900579.2169010111</v>
      </c>
      <c r="S55" s="21">
        <v>0.11201580410503369</v>
      </c>
      <c r="T55" s="16">
        <v>0</v>
      </c>
      <c r="U55" s="20">
        <v>0</v>
      </c>
      <c r="V55" s="16">
        <v>0</v>
      </c>
      <c r="W55" s="20">
        <v>0</v>
      </c>
      <c r="X55" s="38">
        <v>0</v>
      </c>
      <c r="Y55" s="20">
        <v>0</v>
      </c>
      <c r="Z55" s="65" t="s">
        <v>42</v>
      </c>
    </row>
    <row r="56" spans="1:26" ht="15" x14ac:dyDescent="0.25">
      <c r="A56" s="22" t="s">
        <v>28</v>
      </c>
      <c r="B56" s="23">
        <v>307315.48806996708</v>
      </c>
      <c r="C56" s="29">
        <v>1</v>
      </c>
      <c r="D56" s="23">
        <v>16069.047709966886</v>
      </c>
      <c r="E56" s="29">
        <v>1</v>
      </c>
      <c r="F56" s="30">
        <v>16864732.959936991</v>
      </c>
      <c r="G56" s="29">
        <v>1</v>
      </c>
      <c r="H56" s="25">
        <v>527274.38945998298</v>
      </c>
      <c r="I56" s="26">
        <v>1</v>
      </c>
      <c r="J56" s="25">
        <v>73980.868329982812</v>
      </c>
      <c r="K56" s="26">
        <v>0.99999999999999956</v>
      </c>
      <c r="L56" s="27">
        <v>16893044.999619998</v>
      </c>
      <c r="M56" s="26">
        <v>1</v>
      </c>
      <c r="N56" s="23">
        <v>776842.54735994677</v>
      </c>
      <c r="O56" s="29">
        <v>0.99999999999999989</v>
      </c>
      <c r="P56" s="23">
        <v>73229.423929946817</v>
      </c>
      <c r="Q56" s="29">
        <v>1</v>
      </c>
      <c r="R56" s="30">
        <v>16967063.104050014</v>
      </c>
      <c r="S56" s="29">
        <v>1</v>
      </c>
      <c r="T56" s="25">
        <v>0</v>
      </c>
      <c r="U56" s="26">
        <v>0</v>
      </c>
      <c r="V56" s="25">
        <v>0</v>
      </c>
      <c r="W56" s="26">
        <v>0</v>
      </c>
      <c r="X56" s="27">
        <v>0</v>
      </c>
      <c r="Y56" s="26">
        <v>0</v>
      </c>
      <c r="Z56" s="65" t="s">
        <v>42</v>
      </c>
    </row>
    <row r="57" spans="1:26" ht="17.45" customHeight="1" x14ac:dyDescent="0.25">
      <c r="A57" s="68" t="s">
        <v>43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</row>
    <row r="58" spans="1:26" ht="15" x14ac:dyDescent="0.25">
      <c r="A58" s="31" t="s">
        <v>31</v>
      </c>
      <c r="B58" s="7">
        <v>62454.622389967029</v>
      </c>
      <c r="C58" s="32">
        <v>0.20322640678542009</v>
      </c>
      <c r="D58" s="7">
        <v>-362993.32738003304</v>
      </c>
      <c r="E58" s="32">
        <v>-22.589597960735631</v>
      </c>
      <c r="F58" s="33">
        <v>5766726.443029996</v>
      </c>
      <c r="G58" s="32">
        <v>0.34193997952586264</v>
      </c>
      <c r="H58" s="9">
        <v>138677.51812995411</v>
      </c>
      <c r="I58" s="34">
        <v>0.26300825699496422</v>
      </c>
      <c r="J58" s="9">
        <v>-560215.23829004599</v>
      </c>
      <c r="K58" s="34">
        <v>-7.5724339405056957</v>
      </c>
      <c r="L58" s="35">
        <v>7252445.3002899922</v>
      </c>
      <c r="M58" s="34">
        <v>0.42931545499660556</v>
      </c>
      <c r="N58" s="7">
        <v>209851.47791992559</v>
      </c>
      <c r="O58" s="32">
        <v>0.27013386256081562</v>
      </c>
      <c r="P58" s="7">
        <v>-731815.91510007402</v>
      </c>
      <c r="Q58" s="32">
        <v>-9.9934681419882256</v>
      </c>
      <c r="R58" s="33">
        <v>6674773.2506010076</v>
      </c>
      <c r="S58" s="32">
        <v>0.39339591122330131</v>
      </c>
      <c r="T58" s="9">
        <v>0</v>
      </c>
      <c r="U58" s="34">
        <v>0</v>
      </c>
      <c r="V58" s="9">
        <v>0</v>
      </c>
      <c r="W58" s="34">
        <v>0</v>
      </c>
      <c r="X58" s="35">
        <v>0</v>
      </c>
      <c r="Y58" s="34">
        <v>0</v>
      </c>
      <c r="Z58" s="65" t="s">
        <v>42</v>
      </c>
    </row>
    <row r="59" spans="1:26" ht="15" x14ac:dyDescent="0.25">
      <c r="A59" s="36" t="s">
        <v>32</v>
      </c>
      <c r="B59" s="14">
        <v>244860.86567999999</v>
      </c>
      <c r="C59" s="21">
        <v>0.79677359321457997</v>
      </c>
      <c r="D59" s="14">
        <v>379062.37508999999</v>
      </c>
      <c r="E59" s="21">
        <v>23.589597960735631</v>
      </c>
      <c r="F59" s="37">
        <v>11098006.516906995</v>
      </c>
      <c r="G59" s="21">
        <v>0.65806002047413736</v>
      </c>
      <c r="H59" s="16">
        <v>388596.8713300291</v>
      </c>
      <c r="I59" s="20">
        <v>0.73699174300503578</v>
      </c>
      <c r="J59" s="16">
        <v>634196.10662002896</v>
      </c>
      <c r="K59" s="20">
        <v>8.5724339405056966</v>
      </c>
      <c r="L59" s="38">
        <v>9640599.6993300058</v>
      </c>
      <c r="M59" s="20">
        <v>0.57068454500339438</v>
      </c>
      <c r="N59" s="14">
        <v>566991.0694400206</v>
      </c>
      <c r="O59" s="21">
        <v>0.72986613743918438</v>
      </c>
      <c r="P59" s="14">
        <v>805045.33903002087</v>
      </c>
      <c r="Q59" s="21">
        <v>10.993468141988226</v>
      </c>
      <c r="R59" s="37">
        <v>10292289.853448998</v>
      </c>
      <c r="S59" s="21">
        <v>0.60660408877669858</v>
      </c>
      <c r="T59" s="16">
        <v>0</v>
      </c>
      <c r="U59" s="20">
        <v>0</v>
      </c>
      <c r="V59" s="16">
        <v>0</v>
      </c>
      <c r="W59" s="20">
        <v>0</v>
      </c>
      <c r="X59" s="38">
        <v>0</v>
      </c>
      <c r="Y59" s="20">
        <v>0</v>
      </c>
      <c r="Z59" s="65" t="s">
        <v>42</v>
      </c>
    </row>
    <row r="60" spans="1:26" ht="15" x14ac:dyDescent="0.25">
      <c r="A60" s="22" t="s">
        <v>28</v>
      </c>
      <c r="B60" s="23">
        <v>307315.48806996702</v>
      </c>
      <c r="C60" s="29">
        <v>1</v>
      </c>
      <c r="D60" s="23">
        <v>16069.047709966952</v>
      </c>
      <c r="E60" s="29">
        <v>1</v>
      </c>
      <c r="F60" s="30">
        <v>16864732.959936991</v>
      </c>
      <c r="G60" s="29">
        <v>1</v>
      </c>
      <c r="H60" s="25">
        <v>527274.38945998321</v>
      </c>
      <c r="I60" s="26">
        <v>1</v>
      </c>
      <c r="J60" s="25">
        <v>73980.868329982972</v>
      </c>
      <c r="K60" s="26">
        <v>1.0000000000000009</v>
      </c>
      <c r="L60" s="27">
        <v>16893044.999619998</v>
      </c>
      <c r="M60" s="26">
        <v>1</v>
      </c>
      <c r="N60" s="23">
        <v>776842.54735994618</v>
      </c>
      <c r="O60" s="29">
        <v>1</v>
      </c>
      <c r="P60" s="23">
        <v>73229.423929946846</v>
      </c>
      <c r="Q60" s="29">
        <v>1</v>
      </c>
      <c r="R60" s="30">
        <v>16967063.104050007</v>
      </c>
      <c r="S60" s="29">
        <v>0.99999999999999989</v>
      </c>
      <c r="T60" s="25">
        <v>0</v>
      </c>
      <c r="U60" s="26">
        <v>0</v>
      </c>
      <c r="V60" s="25">
        <v>0</v>
      </c>
      <c r="W60" s="26">
        <v>0</v>
      </c>
      <c r="X60" s="27">
        <v>0</v>
      </c>
      <c r="Y60" s="26">
        <v>0</v>
      </c>
      <c r="Z60" s="65" t="s">
        <v>42</v>
      </c>
    </row>
    <row r="61" spans="1:26" ht="15" hidden="1" customHeight="1" x14ac:dyDescent="0.25">
      <c r="A61" s="69" t="s">
        <v>46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</row>
    <row r="62" spans="1:26" hidden="1" x14ac:dyDescent="0.2"/>
    <row r="69" spans="2:19" ht="14.25" hidden="1" customHeight="1" x14ac:dyDescent="0.2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</row>
    <row r="70" spans="2:19" ht="14.25" hidden="1" customHeight="1" x14ac:dyDescent="0.2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</row>
    <row r="73" spans="2:19" ht="14.25" hidden="1" customHeight="1" x14ac:dyDescent="0.2"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</row>
    <row r="74" spans="2:19" ht="14.25" hidden="1" customHeight="1" x14ac:dyDescent="0.2"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showGridLines="0" rightToLeft="1" tabSelected="1" topLeftCell="B1" workbookViewId="0">
      <selection activeCell="S3" sqref="S3"/>
    </sheetView>
  </sheetViews>
  <sheetFormatPr defaultColWidth="0" defaultRowHeight="14.25" zeroHeight="1" x14ac:dyDescent="0.2"/>
  <cols>
    <col min="1" max="1" width="19.25" bestFit="1" customWidth="1"/>
    <col min="2" max="10" width="9" customWidth="1"/>
    <col min="11" max="11" width="9.625" customWidth="1"/>
    <col min="12" max="25" width="9" customWidth="1"/>
    <col min="26" max="26" width="9" hidden="1" customWidth="1"/>
    <col min="27" max="16384" width="9" hidden="1"/>
  </cols>
  <sheetData>
    <row r="1" spans="1:26" ht="18.75" x14ac:dyDescent="0.3">
      <c r="A1" s="45" t="s">
        <v>0</v>
      </c>
      <c r="B1" s="56" t="s">
        <v>42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26" ht="18" customHeight="1" x14ac:dyDescent="0.3">
      <c r="A2" s="46" t="s">
        <v>41</v>
      </c>
      <c r="B2" s="57" t="s">
        <v>42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6" ht="18.75" x14ac:dyDescent="0.3">
      <c r="A3" s="45" t="s">
        <v>40</v>
      </c>
      <c r="B3" s="58" t="s">
        <v>42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6" ht="17.45" customHeight="1" x14ac:dyDescent="0.25">
      <c r="A4" s="59" t="s">
        <v>43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1:26" ht="17.45" customHeight="1" x14ac:dyDescent="0.25">
      <c r="A5" s="60" t="s">
        <v>43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</row>
    <row r="6" spans="1:26" ht="18.75" x14ac:dyDescent="0.3">
      <c r="A6" s="1" t="s">
        <v>3</v>
      </c>
      <c r="B6" s="42" t="s">
        <v>4</v>
      </c>
      <c r="C6" s="61" t="s">
        <v>44</v>
      </c>
      <c r="D6" s="61" t="s">
        <v>44</v>
      </c>
      <c r="E6" s="61" t="s">
        <v>44</v>
      </c>
      <c r="F6" s="61" t="s">
        <v>44</v>
      </c>
      <c r="G6" s="62" t="s">
        <v>44</v>
      </c>
      <c r="H6" s="42" t="s">
        <v>5</v>
      </c>
      <c r="I6" s="61" t="s">
        <v>44</v>
      </c>
      <c r="J6" s="61" t="s">
        <v>44</v>
      </c>
      <c r="K6" s="61" t="s">
        <v>44</v>
      </c>
      <c r="L6" s="61" t="s">
        <v>44</v>
      </c>
      <c r="M6" s="62" t="s">
        <v>44</v>
      </c>
      <c r="N6" s="42" t="s">
        <v>6</v>
      </c>
      <c r="O6" s="61" t="s">
        <v>44</v>
      </c>
      <c r="P6" s="61" t="s">
        <v>44</v>
      </c>
      <c r="Q6" s="61" t="s">
        <v>44</v>
      </c>
      <c r="R6" s="61" t="s">
        <v>44</v>
      </c>
      <c r="S6" s="62" t="s">
        <v>44</v>
      </c>
      <c r="T6" s="42" t="s">
        <v>7</v>
      </c>
      <c r="U6" s="61" t="s">
        <v>42</v>
      </c>
      <c r="V6" s="43"/>
      <c r="W6" s="43"/>
      <c r="X6" s="43"/>
      <c r="Y6" s="44"/>
    </row>
    <row r="7" spans="1:26" ht="18" customHeight="1" x14ac:dyDescent="0.3">
      <c r="A7" s="2">
        <v>2022</v>
      </c>
      <c r="B7" s="51" t="s">
        <v>8</v>
      </c>
      <c r="C7" s="64" t="s">
        <v>44</v>
      </c>
      <c r="D7" s="50" t="s">
        <v>9</v>
      </c>
      <c r="E7" s="64" t="s">
        <v>44</v>
      </c>
      <c r="F7" s="50" t="s">
        <v>10</v>
      </c>
      <c r="G7" s="63" t="s">
        <v>44</v>
      </c>
      <c r="H7" s="52" t="s">
        <v>8</v>
      </c>
      <c r="I7" s="64" t="s">
        <v>44</v>
      </c>
      <c r="J7" s="50" t="s">
        <v>9</v>
      </c>
      <c r="K7" s="64" t="s">
        <v>44</v>
      </c>
      <c r="L7" s="50" t="s">
        <v>10</v>
      </c>
      <c r="M7" s="63" t="s">
        <v>44</v>
      </c>
      <c r="N7" s="52" t="s">
        <v>8</v>
      </c>
      <c r="O7" s="64" t="s">
        <v>44</v>
      </c>
      <c r="P7" s="50" t="s">
        <v>9</v>
      </c>
      <c r="Q7" s="64" t="s">
        <v>44</v>
      </c>
      <c r="R7" s="50" t="s">
        <v>10</v>
      </c>
      <c r="S7" s="63" t="s">
        <v>44</v>
      </c>
      <c r="T7" s="52" t="s">
        <v>8</v>
      </c>
      <c r="U7" s="64" t="s">
        <v>44</v>
      </c>
      <c r="V7" s="50" t="s">
        <v>9</v>
      </c>
      <c r="W7" s="64" t="s">
        <v>44</v>
      </c>
      <c r="X7" s="50" t="s">
        <v>10</v>
      </c>
      <c r="Y7" s="63" t="s">
        <v>42</v>
      </c>
    </row>
    <row r="8" spans="1:26" x14ac:dyDescent="0.2">
      <c r="A8" s="66" t="s">
        <v>44</v>
      </c>
      <c r="B8" s="3" t="s">
        <v>11</v>
      </c>
      <c r="C8" s="4" t="s">
        <v>12</v>
      </c>
      <c r="D8" s="4" t="s">
        <v>11</v>
      </c>
      <c r="E8" s="4" t="s">
        <v>12</v>
      </c>
      <c r="F8" s="4" t="s">
        <v>11</v>
      </c>
      <c r="G8" s="5" t="s">
        <v>12</v>
      </c>
      <c r="H8" s="3" t="s">
        <v>11</v>
      </c>
      <c r="I8" s="4" t="s">
        <v>12</v>
      </c>
      <c r="J8" s="4" t="s">
        <v>11</v>
      </c>
      <c r="K8" s="4" t="s">
        <v>12</v>
      </c>
      <c r="L8" s="4" t="s">
        <v>11</v>
      </c>
      <c r="M8" s="5" t="s">
        <v>12</v>
      </c>
      <c r="N8" s="3" t="s">
        <v>11</v>
      </c>
      <c r="O8" s="4" t="s">
        <v>12</v>
      </c>
      <c r="P8" s="4" t="s">
        <v>11</v>
      </c>
      <c r="Q8" s="4" t="s">
        <v>12</v>
      </c>
      <c r="R8" s="4" t="s">
        <v>11</v>
      </c>
      <c r="S8" s="5" t="s">
        <v>12</v>
      </c>
      <c r="T8" s="3" t="s">
        <v>11</v>
      </c>
      <c r="U8" s="4" t="s">
        <v>12</v>
      </c>
      <c r="V8" s="4" t="s">
        <v>11</v>
      </c>
      <c r="W8" s="4" t="s">
        <v>12</v>
      </c>
      <c r="X8" s="4" t="s">
        <v>11</v>
      </c>
      <c r="Y8" s="5" t="s">
        <v>12</v>
      </c>
      <c r="Z8" s="65" t="s">
        <v>42</v>
      </c>
    </row>
    <row r="9" spans="1:26" ht="15" x14ac:dyDescent="0.25">
      <c r="A9" s="6" t="s">
        <v>13</v>
      </c>
      <c r="B9" s="7">
        <v>2266.2757900000006</v>
      </c>
      <c r="C9" s="8">
        <v>3.7805311143409666E-3</v>
      </c>
      <c r="D9" s="7">
        <v>2266.2757900000006</v>
      </c>
      <c r="E9" s="8">
        <v>1.5167541505242488E-2</v>
      </c>
      <c r="F9" s="7">
        <v>1236892.9758699997</v>
      </c>
      <c r="G9" s="8">
        <v>3.5687619924816977E-2</v>
      </c>
      <c r="H9" s="9">
        <v>22987.821800000002</v>
      </c>
      <c r="I9" s="10">
        <v>0.10315694815664146</v>
      </c>
      <c r="J9" s="9">
        <v>22987.821800000002</v>
      </c>
      <c r="K9" s="10">
        <v>-0.14905224459141117</v>
      </c>
      <c r="L9" s="9">
        <v>1548877.6345019999</v>
      </c>
      <c r="M9" s="11">
        <v>4.6424342440288931E-2</v>
      </c>
      <c r="N9" s="7">
        <v>8877.3714799999998</v>
      </c>
      <c r="O9" s="8">
        <v>2.1196532155419813E-2</v>
      </c>
      <c r="P9" s="7">
        <v>8877.3714799999998</v>
      </c>
      <c r="Q9" s="8">
        <v>-0.14442177126185041</v>
      </c>
      <c r="R9" s="7">
        <v>1357032.7428420009</v>
      </c>
      <c r="S9" s="12">
        <v>4.0895796342922001E-2</v>
      </c>
      <c r="T9" s="9">
        <v>0</v>
      </c>
      <c r="U9" s="10">
        <v>0</v>
      </c>
      <c r="V9" s="9">
        <v>0</v>
      </c>
      <c r="W9" s="10">
        <v>0</v>
      </c>
      <c r="X9" s="9">
        <v>0</v>
      </c>
      <c r="Y9" s="11">
        <v>0</v>
      </c>
      <c r="Z9" s="65" t="s">
        <v>42</v>
      </c>
    </row>
    <row r="10" spans="1:26" ht="15" x14ac:dyDescent="0.25">
      <c r="A10" s="13" t="s">
        <v>14</v>
      </c>
      <c r="B10" s="14">
        <v>50421.92220000003</v>
      </c>
      <c r="C10" s="15">
        <v>8.4112289670614002E-2</v>
      </c>
      <c r="D10" s="14">
        <v>-398570.47756000003</v>
      </c>
      <c r="E10" s="15">
        <v>-2.6675192347863446</v>
      </c>
      <c r="F10" s="14">
        <v>6987203.4369899994</v>
      </c>
      <c r="G10" s="15">
        <v>0.20159922116243137</v>
      </c>
      <c r="H10" s="16">
        <v>35585.105099999913</v>
      </c>
      <c r="I10" s="17">
        <v>0.15968676257744999</v>
      </c>
      <c r="J10" s="16">
        <v>-218191.84749000001</v>
      </c>
      <c r="K10" s="17">
        <v>1.4147484221376452</v>
      </c>
      <c r="L10" s="16">
        <v>6115818.0661499985</v>
      </c>
      <c r="M10" s="18">
        <v>0.1833087558893837</v>
      </c>
      <c r="N10" s="14">
        <v>51775.712319999991</v>
      </c>
      <c r="O10" s="15">
        <v>0.12362505653088267</v>
      </c>
      <c r="P10" s="14">
        <v>-191761.61564000003</v>
      </c>
      <c r="Q10" s="15">
        <v>3.1196793164684555</v>
      </c>
      <c r="R10" s="14">
        <v>5718083.1245099995</v>
      </c>
      <c r="S10" s="19">
        <v>0.17232123850020226</v>
      </c>
      <c r="T10" s="16">
        <v>0</v>
      </c>
      <c r="U10" s="17">
        <v>0</v>
      </c>
      <c r="V10" s="16">
        <v>0</v>
      </c>
      <c r="W10" s="17">
        <v>0</v>
      </c>
      <c r="X10" s="16">
        <v>0</v>
      </c>
      <c r="Y10" s="18">
        <v>0</v>
      </c>
      <c r="Z10" s="65" t="s">
        <v>42</v>
      </c>
    </row>
    <row r="11" spans="1:26" ht="15" x14ac:dyDescent="0.25">
      <c r="A11" s="13" t="s">
        <v>15</v>
      </c>
      <c r="B11" s="14">
        <v>116804.44100000002</v>
      </c>
      <c r="C11" s="15">
        <v>0.19484955248703584</v>
      </c>
      <c r="D11" s="14">
        <v>116804.44100000002</v>
      </c>
      <c r="E11" s="15">
        <v>0.78173901635517495</v>
      </c>
      <c r="F11" s="14">
        <v>4895161.9689299995</v>
      </c>
      <c r="G11" s="15">
        <v>0.14123831505689913</v>
      </c>
      <c r="H11" s="16">
        <v>155170.42382</v>
      </c>
      <c r="I11" s="17">
        <v>0.69632118713586966</v>
      </c>
      <c r="J11" s="16">
        <v>155170.42382</v>
      </c>
      <c r="K11" s="17">
        <v>-1.0061196822298133</v>
      </c>
      <c r="L11" s="16">
        <v>4913117.2756899996</v>
      </c>
      <c r="M11" s="18">
        <v>0.14726033469342958</v>
      </c>
      <c r="N11" s="14">
        <v>122355.37118999998</v>
      </c>
      <c r="O11" s="15">
        <v>0.2921483645987023</v>
      </c>
      <c r="P11" s="14">
        <v>122355.37118999998</v>
      </c>
      <c r="Q11" s="15">
        <v>-1.9905418479413435</v>
      </c>
      <c r="R11" s="14">
        <v>5032991.9179499997</v>
      </c>
      <c r="S11" s="19">
        <v>0.15167519984889571</v>
      </c>
      <c r="T11" s="16">
        <v>0</v>
      </c>
      <c r="U11" s="17">
        <v>0</v>
      </c>
      <c r="V11" s="16">
        <v>0</v>
      </c>
      <c r="W11" s="17">
        <v>0</v>
      </c>
      <c r="X11" s="16">
        <v>0</v>
      </c>
      <c r="Y11" s="18">
        <v>0</v>
      </c>
      <c r="Z11" s="65" t="s">
        <v>42</v>
      </c>
    </row>
    <row r="12" spans="1:26" ht="15" x14ac:dyDescent="0.25">
      <c r="A12" s="13" t="s">
        <v>16</v>
      </c>
      <c r="B12" s="14">
        <v>100954.26543999993</v>
      </c>
      <c r="C12" s="15">
        <v>0.16840878030178161</v>
      </c>
      <c r="D12" s="14">
        <v>-189217.80953</v>
      </c>
      <c r="E12" s="15">
        <v>-1.2663811669529161</v>
      </c>
      <c r="F12" s="14">
        <v>5283181.7036000006</v>
      </c>
      <c r="G12" s="15">
        <v>0.15243370631901809</v>
      </c>
      <c r="H12" s="16">
        <v>113871.18338000009</v>
      </c>
      <c r="I12" s="17">
        <v>0.51099246647483942</v>
      </c>
      <c r="J12" s="16">
        <v>-128739.28511</v>
      </c>
      <c r="K12" s="17">
        <v>0.83474108942062253</v>
      </c>
      <c r="L12" s="16">
        <v>4657475.27795</v>
      </c>
      <c r="M12" s="18">
        <v>0.13959800464176145</v>
      </c>
      <c r="N12" s="14">
        <v>57979.795439999929</v>
      </c>
      <c r="O12" s="15">
        <v>0.13843856835070978</v>
      </c>
      <c r="P12" s="14">
        <v>-104575.32070000001</v>
      </c>
      <c r="Q12" s="15">
        <v>1.7012865891436202</v>
      </c>
      <c r="R12" s="14">
        <v>4448594.7735310001</v>
      </c>
      <c r="S12" s="19">
        <v>0.13406369656895814</v>
      </c>
      <c r="T12" s="16">
        <v>0</v>
      </c>
      <c r="U12" s="17">
        <v>0</v>
      </c>
      <c r="V12" s="16">
        <v>0</v>
      </c>
      <c r="W12" s="17">
        <v>0</v>
      </c>
      <c r="X12" s="16">
        <v>0</v>
      </c>
      <c r="Y12" s="18">
        <v>0</v>
      </c>
      <c r="Z12" s="65" t="s">
        <v>42</v>
      </c>
    </row>
    <row r="13" spans="1:26" ht="15" x14ac:dyDescent="0.25">
      <c r="A13" s="13" t="s">
        <v>17</v>
      </c>
      <c r="B13" s="14">
        <v>25953.600859999999</v>
      </c>
      <c r="C13" s="15">
        <v>4.3294993492568899E-2</v>
      </c>
      <c r="D13" s="14">
        <v>25953.600859999999</v>
      </c>
      <c r="E13" s="15">
        <v>0.1737000942213423</v>
      </c>
      <c r="F13" s="14">
        <v>1055469.277702</v>
      </c>
      <c r="G13" s="15">
        <v>3.0453068422072585E-2</v>
      </c>
      <c r="H13" s="16">
        <v>12854.618060000001</v>
      </c>
      <c r="I13" s="17">
        <v>5.7684594057051855E-2</v>
      </c>
      <c r="J13" s="16">
        <v>12854.618060000001</v>
      </c>
      <c r="K13" s="17">
        <v>-8.3348900643047938E-2</v>
      </c>
      <c r="L13" s="16">
        <v>519948.68940200005</v>
      </c>
      <c r="M13" s="18">
        <v>1.5584366040600034E-2</v>
      </c>
      <c r="N13" s="14">
        <v>12609.578550000002</v>
      </c>
      <c r="O13" s="15">
        <v>3.0107936544451892E-2</v>
      </c>
      <c r="P13" s="14">
        <v>12609.578550000002</v>
      </c>
      <c r="Q13" s="15">
        <v>-0.2051392884886277</v>
      </c>
      <c r="R13" s="14">
        <v>515512.15132199996</v>
      </c>
      <c r="S13" s="19">
        <v>1.553557205157334E-2</v>
      </c>
      <c r="T13" s="16">
        <v>0</v>
      </c>
      <c r="U13" s="17">
        <v>0</v>
      </c>
      <c r="V13" s="16">
        <v>0</v>
      </c>
      <c r="W13" s="17">
        <v>0</v>
      </c>
      <c r="X13" s="16">
        <v>0</v>
      </c>
      <c r="Y13" s="18">
        <v>0</v>
      </c>
      <c r="Z13" s="65" t="s">
        <v>42</v>
      </c>
    </row>
    <row r="14" spans="1:26" ht="15" x14ac:dyDescent="0.25">
      <c r="A14" s="13" t="s">
        <v>18</v>
      </c>
      <c r="B14" s="14">
        <v>55869.713250000044</v>
      </c>
      <c r="C14" s="15">
        <v>9.3200126049501189E-2</v>
      </c>
      <c r="D14" s="14">
        <v>58658.997650000005</v>
      </c>
      <c r="E14" s="15">
        <v>0.39258804486116688</v>
      </c>
      <c r="F14" s="14">
        <v>1625515.9239029873</v>
      </c>
      <c r="G14" s="15">
        <v>4.690041548112453E-2</v>
      </c>
      <c r="H14" s="16">
        <v>9451.3199300820743</v>
      </c>
      <c r="I14" s="17">
        <v>4.2412427263522144E-2</v>
      </c>
      <c r="J14" s="16">
        <v>-149782.500299918</v>
      </c>
      <c r="K14" s="17">
        <v>0.97118457174644068</v>
      </c>
      <c r="L14" s="16">
        <v>1631366.7027620065</v>
      </c>
      <c r="M14" s="18">
        <v>4.8896778394672241E-2</v>
      </c>
      <c r="N14" s="14">
        <v>31961.380159999997</v>
      </c>
      <c r="O14" s="15">
        <v>7.6314303599812491E-2</v>
      </c>
      <c r="P14" s="14">
        <v>-2982.3554100179763</v>
      </c>
      <c r="Q14" s="15">
        <v>4.8518534097342775E-2</v>
      </c>
      <c r="R14" s="14">
        <v>1505402.0305160019</v>
      </c>
      <c r="S14" s="19">
        <v>4.5367081361110256E-2</v>
      </c>
      <c r="T14" s="16">
        <v>0</v>
      </c>
      <c r="U14" s="17">
        <v>0</v>
      </c>
      <c r="V14" s="16">
        <v>0</v>
      </c>
      <c r="W14" s="17">
        <v>0</v>
      </c>
      <c r="X14" s="16">
        <v>0</v>
      </c>
      <c r="Y14" s="18">
        <v>0</v>
      </c>
      <c r="Z14" s="65" t="s">
        <v>42</v>
      </c>
    </row>
    <row r="15" spans="1:26" ht="15" x14ac:dyDescent="0.25">
      <c r="A15" s="13" t="s">
        <v>39</v>
      </c>
      <c r="B15" s="14">
        <v>-1787.9801500000001</v>
      </c>
      <c r="C15" s="15">
        <v>-2.9826531345944558E-3</v>
      </c>
      <c r="D15" s="14">
        <v>-2646.5646300000003</v>
      </c>
      <c r="E15" s="15">
        <v>-1.7712706921619508E-2</v>
      </c>
      <c r="F15" s="14">
        <v>94720.61072000103</v>
      </c>
      <c r="G15" s="15">
        <v>2.7329390823359516E-3</v>
      </c>
      <c r="H15" s="16">
        <v>-3656.5271299899996</v>
      </c>
      <c r="I15" s="17">
        <v>-1.6408521993229102E-2</v>
      </c>
      <c r="J15" s="16">
        <v>-5597.0196199899992</v>
      </c>
      <c r="K15" s="17">
        <v>3.6290882391548575E-2</v>
      </c>
      <c r="L15" s="16">
        <v>2.7657299999999991</v>
      </c>
      <c r="M15" s="18">
        <v>8.2896927269960191E-8</v>
      </c>
      <c r="N15" s="14">
        <v>-13.677420000000007</v>
      </c>
      <c r="O15" s="15">
        <v>-3.2657625456626963E-5</v>
      </c>
      <c r="P15" s="14">
        <v>-13.690260000000006</v>
      </c>
      <c r="Q15" s="15">
        <v>2.2272038549808E-4</v>
      </c>
      <c r="R15" s="14">
        <v>2.7530399999999999</v>
      </c>
      <c r="S15" s="19">
        <v>8.2966136047777416E-8</v>
      </c>
      <c r="T15" s="16">
        <v>0</v>
      </c>
      <c r="U15" s="17">
        <v>0</v>
      </c>
      <c r="V15" s="16">
        <v>0</v>
      </c>
      <c r="W15" s="17">
        <v>0</v>
      </c>
      <c r="X15" s="16">
        <v>0</v>
      </c>
      <c r="Y15" s="18">
        <v>0</v>
      </c>
      <c r="Z15" s="65" t="s">
        <v>42</v>
      </c>
    </row>
    <row r="16" spans="1:26" ht="15" x14ac:dyDescent="0.25">
      <c r="A16" s="13" t="s">
        <v>20</v>
      </c>
      <c r="B16" s="14">
        <v>-25510.877480080999</v>
      </c>
      <c r="C16" s="15">
        <v>-4.2556456055856492E-2</v>
      </c>
      <c r="D16" s="14">
        <v>-27628.157060081001</v>
      </c>
      <c r="E16" s="15">
        <v>-0.18490742422930651</v>
      </c>
      <c r="F16" s="14">
        <v>353882.54194999067</v>
      </c>
      <c r="G16" s="15">
        <v>1.0210443345962317E-2</v>
      </c>
      <c r="H16" s="16">
        <v>540.42775001000018</v>
      </c>
      <c r="I16" s="17">
        <v>2.4251483187585862E-3</v>
      </c>
      <c r="J16" s="16">
        <v>4646.3153500099997</v>
      </c>
      <c r="K16" s="17">
        <v>-3.0126548657973269E-2</v>
      </c>
      <c r="L16" s="16">
        <v>260062.08586998843</v>
      </c>
      <c r="M16" s="18">
        <v>7.7948128769035948E-3</v>
      </c>
      <c r="N16" s="14">
        <v>-1177.6981400199998</v>
      </c>
      <c r="O16" s="15">
        <v>-2.811994130306692E-3</v>
      </c>
      <c r="P16" s="14">
        <v>-6860.5892100199999</v>
      </c>
      <c r="Q16" s="15">
        <v>0.11161169134842011</v>
      </c>
      <c r="R16" s="14">
        <v>253201.49656000396</v>
      </c>
      <c r="S16" s="19">
        <v>7.6305283654062904E-3</v>
      </c>
      <c r="T16" s="16">
        <v>0</v>
      </c>
      <c r="U16" s="17">
        <v>0</v>
      </c>
      <c r="V16" s="16">
        <v>0</v>
      </c>
      <c r="W16" s="17">
        <v>0</v>
      </c>
      <c r="X16" s="16">
        <v>0</v>
      </c>
      <c r="Y16" s="18">
        <v>0</v>
      </c>
      <c r="Z16" s="65" t="s">
        <v>42</v>
      </c>
    </row>
    <row r="17" spans="1:26" ht="15" x14ac:dyDescent="0.25">
      <c r="A17" s="13" t="s">
        <v>21</v>
      </c>
      <c r="B17" s="14">
        <v>83715.812160000001</v>
      </c>
      <c r="C17" s="15">
        <v>0.13965212620181755</v>
      </c>
      <c r="D17" s="14">
        <v>83715.812160000001</v>
      </c>
      <c r="E17" s="15">
        <v>0.56028620222867198</v>
      </c>
      <c r="F17" s="14">
        <v>6566260.5554429982</v>
      </c>
      <c r="G17" s="15">
        <v>0.18945391040412571</v>
      </c>
      <c r="H17" s="16">
        <v>150524.72017000002</v>
      </c>
      <c r="I17" s="17">
        <v>0.67547377432992173</v>
      </c>
      <c r="J17" s="16">
        <v>150524.72017000002</v>
      </c>
      <c r="K17" s="17">
        <v>-0.97599709981363103</v>
      </c>
      <c r="L17" s="16">
        <v>6866238.9268930005</v>
      </c>
      <c r="M17" s="18">
        <v>0.20580103948715844</v>
      </c>
      <c r="N17" s="14">
        <v>92947.185299999983</v>
      </c>
      <c r="O17" s="15">
        <v>0.22193033223920167</v>
      </c>
      <c r="P17" s="14">
        <v>92947.185299999983</v>
      </c>
      <c r="Q17" s="15">
        <v>-1.5121139365488649</v>
      </c>
      <c r="R17" s="14">
        <v>7408799.4788540015</v>
      </c>
      <c r="S17" s="19">
        <v>0.22327298750228966</v>
      </c>
      <c r="T17" s="16">
        <v>0</v>
      </c>
      <c r="U17" s="17">
        <v>0</v>
      </c>
      <c r="V17" s="16">
        <v>0</v>
      </c>
      <c r="W17" s="17">
        <v>0</v>
      </c>
      <c r="X17" s="16">
        <v>0</v>
      </c>
      <c r="Y17" s="18">
        <v>0</v>
      </c>
      <c r="Z17" s="65" t="s">
        <v>42</v>
      </c>
    </row>
    <row r="18" spans="1:26" ht="15" x14ac:dyDescent="0.25">
      <c r="A18" s="13" t="s">
        <v>22</v>
      </c>
      <c r="B18" s="14">
        <v>4288.8826199999994</v>
      </c>
      <c r="C18" s="15">
        <v>7.1545812130244741E-3</v>
      </c>
      <c r="D18" s="14">
        <v>4288.8826199999994</v>
      </c>
      <c r="E18" s="15">
        <v>2.8704275727166956E-2</v>
      </c>
      <c r="F18" s="14">
        <v>195758.76347000001</v>
      </c>
      <c r="G18" s="15">
        <v>5.6481558905738085E-3</v>
      </c>
      <c r="H18" s="16">
        <v>5803.6584299999995</v>
      </c>
      <c r="I18" s="17">
        <v>2.6043689436567891E-2</v>
      </c>
      <c r="J18" s="16">
        <v>5803.6584299999995</v>
      </c>
      <c r="K18" s="17">
        <v>-3.7630721316682783E-2</v>
      </c>
      <c r="L18" s="16">
        <v>198444.11838999999</v>
      </c>
      <c r="M18" s="18">
        <v>5.947944177243333E-3</v>
      </c>
      <c r="N18" s="14">
        <v>4470.6606700000011</v>
      </c>
      <c r="O18" s="15">
        <v>1.0674612734311948E-2</v>
      </c>
      <c r="P18" s="14">
        <v>4470.6606700000011</v>
      </c>
      <c r="Q18" s="15">
        <v>-7.2731070692120134E-2</v>
      </c>
      <c r="R18" s="14">
        <v>197800.71320999999</v>
      </c>
      <c r="S18" s="19">
        <v>5.9609598416762062E-3</v>
      </c>
      <c r="T18" s="16">
        <v>0</v>
      </c>
      <c r="U18" s="17">
        <v>0</v>
      </c>
      <c r="V18" s="16">
        <v>0</v>
      </c>
      <c r="W18" s="17">
        <v>0</v>
      </c>
      <c r="X18" s="16">
        <v>0</v>
      </c>
      <c r="Y18" s="18">
        <v>0</v>
      </c>
      <c r="Z18" s="65" t="s">
        <v>42</v>
      </c>
    </row>
    <row r="19" spans="1:26" ht="15" x14ac:dyDescent="0.25">
      <c r="A19" s="13" t="s">
        <v>23</v>
      </c>
      <c r="B19" s="14">
        <v>27101.24005000004</v>
      </c>
      <c r="C19" s="15">
        <v>4.5209449661132661E-2</v>
      </c>
      <c r="D19" s="14">
        <v>27101.24005000004</v>
      </c>
      <c r="E19" s="15">
        <v>0.18138091803112608</v>
      </c>
      <c r="F19" s="14">
        <v>253991.46918000159</v>
      </c>
      <c r="G19" s="15">
        <v>7.3283228161806994E-3</v>
      </c>
      <c r="H19" s="16">
        <v>-364826.75892000005</v>
      </c>
      <c r="I19" s="17">
        <v>-1.6371457628084614</v>
      </c>
      <c r="J19" s="16">
        <v>-364826.75892000005</v>
      </c>
      <c r="K19" s="17">
        <v>2.3655241360899901</v>
      </c>
      <c r="L19" s="16">
        <v>-16913.234840000274</v>
      </c>
      <c r="M19" s="20">
        <v>-5.0693856538102419E-4</v>
      </c>
      <c r="N19" s="14">
        <v>-21057.372430018426</v>
      </c>
      <c r="O19" s="15">
        <v>-5.0278764702717631E-2</v>
      </c>
      <c r="P19" s="14">
        <v>-5899.5046000004622</v>
      </c>
      <c r="Q19" s="15">
        <v>9.5976258943204787E-2</v>
      </c>
      <c r="R19" s="14">
        <v>5006.24842000028</v>
      </c>
      <c r="S19" s="21">
        <v>1.5086925271798229E-4</v>
      </c>
      <c r="T19" s="16">
        <v>0</v>
      </c>
      <c r="U19" s="17">
        <v>0</v>
      </c>
      <c r="V19" s="16">
        <v>0</v>
      </c>
      <c r="W19" s="17">
        <v>0</v>
      </c>
      <c r="X19" s="16">
        <v>0</v>
      </c>
      <c r="Y19" s="20">
        <v>0</v>
      </c>
      <c r="Z19" s="65" t="s">
        <v>42</v>
      </c>
    </row>
    <row r="20" spans="1:26" ht="15" x14ac:dyDescent="0.25">
      <c r="A20" s="13" t="s">
        <v>24</v>
      </c>
      <c r="B20" s="14">
        <v>54412.825480000036</v>
      </c>
      <c r="C20" s="15">
        <v>9.0769790973385903E-2</v>
      </c>
      <c r="D20" s="14">
        <v>73169.064780000001</v>
      </c>
      <c r="E20" s="15">
        <v>0.48969981140310642</v>
      </c>
      <c r="F20" s="14">
        <v>1373125.589135</v>
      </c>
      <c r="G20" s="15">
        <v>3.961828960959405E-2</v>
      </c>
      <c r="H20" s="16">
        <v>14662.82996000001</v>
      </c>
      <c r="I20" s="17">
        <v>6.5798873993941007E-2</v>
      </c>
      <c r="J20" s="16">
        <v>96280.292179999989</v>
      </c>
      <c r="K20" s="17">
        <v>-0.6242780975162201</v>
      </c>
      <c r="L20" s="16">
        <v>1472094.1630760001</v>
      </c>
      <c r="M20" s="20">
        <v>4.412291972500719E-2</v>
      </c>
      <c r="N20" s="14">
        <v>-2537.3440800000153</v>
      </c>
      <c r="O20" s="15">
        <v>-6.0584256840274103E-3</v>
      </c>
      <c r="P20" s="14">
        <v>2701.8826399999948</v>
      </c>
      <c r="Q20" s="15">
        <v>-4.395565483426675E-2</v>
      </c>
      <c r="R20" s="14">
        <v>1415178.886623</v>
      </c>
      <c r="S20" s="21">
        <v>4.2648099569750526E-2</v>
      </c>
      <c r="T20" s="16">
        <v>0</v>
      </c>
      <c r="U20" s="17">
        <v>0</v>
      </c>
      <c r="V20" s="16">
        <v>0</v>
      </c>
      <c r="W20" s="17">
        <v>0</v>
      </c>
      <c r="X20" s="16">
        <v>0</v>
      </c>
      <c r="Y20" s="20">
        <v>0</v>
      </c>
      <c r="Z20" s="65" t="s">
        <v>42</v>
      </c>
    </row>
    <row r="21" spans="1:26" ht="15" x14ac:dyDescent="0.25">
      <c r="A21" s="13" t="s" vm="52">
        <v>25</v>
      </c>
      <c r="B21" s="14">
        <v>21762.873820000041</v>
      </c>
      <c r="C21" s="15">
        <v>3.6304152379435947E-2</v>
      </c>
      <c r="D21" s="14">
        <v>292314.21585000004</v>
      </c>
      <c r="E21" s="15">
        <v>1.956376192624502</v>
      </c>
      <c r="F21" s="14">
        <v>2688169.9852739992</v>
      </c>
      <c r="G21" s="15">
        <v>7.7560783834415004E-2</v>
      </c>
      <c r="H21" s="16">
        <v>29175.833469999892</v>
      </c>
      <c r="I21" s="17">
        <v>0.13092540767353536</v>
      </c>
      <c r="J21" s="16">
        <v>223944.43694000001</v>
      </c>
      <c r="K21" s="17">
        <v>-1.4520480139473995</v>
      </c>
      <c r="L21" s="16">
        <v>2981248.7186539993</v>
      </c>
      <c r="M21" s="20">
        <v>8.9356646601050235E-2</v>
      </c>
      <c r="N21" s="14">
        <v>15472.724359999887</v>
      </c>
      <c r="O21" s="15">
        <v>3.6944280203613275E-2</v>
      </c>
      <c r="P21" s="14">
        <v>-38486.106879999992</v>
      </c>
      <c r="Q21" s="15">
        <v>0.62611232808097905</v>
      </c>
      <c r="R21" s="14">
        <v>3026099.4120229986</v>
      </c>
      <c r="S21" s="21">
        <v>9.1195106323191583E-2</v>
      </c>
      <c r="T21" s="16">
        <v>0</v>
      </c>
      <c r="U21" s="17">
        <v>0</v>
      </c>
      <c r="V21" s="16">
        <v>0</v>
      </c>
      <c r="W21" s="17">
        <v>0</v>
      </c>
      <c r="X21" s="16">
        <v>0</v>
      </c>
      <c r="Y21" s="20">
        <v>0</v>
      </c>
      <c r="Z21" s="65" t="s">
        <v>42</v>
      </c>
    </row>
    <row r="22" spans="1:26" ht="15" x14ac:dyDescent="0.25">
      <c r="A22" s="13" t="s">
        <v>26</v>
      </c>
      <c r="B22" s="14">
        <v>82803.004720000012</v>
      </c>
      <c r="C22" s="15">
        <v>0.13812940908876845</v>
      </c>
      <c r="D22" s="14">
        <v>82803.004720000012</v>
      </c>
      <c r="E22" s="15">
        <v>0.55417704076051111</v>
      </c>
      <c r="F22" s="14">
        <v>2222356.5111499997</v>
      </c>
      <c r="G22" s="15">
        <v>6.4120838305818953E-2</v>
      </c>
      <c r="H22" s="16">
        <v>46343.409520000001</v>
      </c>
      <c r="I22" s="17">
        <v>0.20796423144608875</v>
      </c>
      <c r="J22" s="16">
        <v>46343.409520000001</v>
      </c>
      <c r="K22" s="17">
        <v>-0.30048907073809722</v>
      </c>
      <c r="L22" s="16">
        <v>2235815.2943299999</v>
      </c>
      <c r="M22" s="20">
        <v>6.7013850897643196E-2</v>
      </c>
      <c r="N22" s="14">
        <v>53240.069200000005</v>
      </c>
      <c r="O22" s="15">
        <v>0.12712150677675327</v>
      </c>
      <c r="P22" s="14">
        <v>53240.069200000005</v>
      </c>
      <c r="Q22" s="15">
        <v>-0.86613758512756167</v>
      </c>
      <c r="R22" s="14">
        <v>2258344.3684999999</v>
      </c>
      <c r="S22" s="21">
        <v>6.805789458914617E-2</v>
      </c>
      <c r="T22" s="16">
        <v>0</v>
      </c>
      <c r="U22" s="17">
        <v>0</v>
      </c>
      <c r="V22" s="16">
        <v>0</v>
      </c>
      <c r="W22" s="17">
        <v>0</v>
      </c>
      <c r="X22" s="16">
        <v>0</v>
      </c>
      <c r="Y22" s="20">
        <v>0</v>
      </c>
      <c r="Z22" s="65" t="s">
        <v>42</v>
      </c>
    </row>
    <row r="23" spans="1:26" ht="15" x14ac:dyDescent="0.25">
      <c r="A23" s="13" t="s">
        <v>27</v>
      </c>
      <c r="B23" s="14">
        <v>403.63208999999989</v>
      </c>
      <c r="C23" s="15">
        <v>6.733265570433828E-4</v>
      </c>
      <c r="D23" s="14">
        <v>403.63208999999989</v>
      </c>
      <c r="E23" s="15">
        <v>2.7013951721748604E-3</v>
      </c>
      <c r="F23" s="14">
        <v>-172810.20900800027</v>
      </c>
      <c r="G23" s="15">
        <v>-4.9860296553692141E-3</v>
      </c>
      <c r="H23" s="16">
        <v>-5644.8908299999966</v>
      </c>
      <c r="I23" s="17">
        <v>-2.5331226062497599E-2</v>
      </c>
      <c r="J23" s="16">
        <v>-5644.8908299999966</v>
      </c>
      <c r="K23" s="17">
        <v>3.660127766802914E-2</v>
      </c>
      <c r="L23" s="16">
        <v>-20116.183375000117</v>
      </c>
      <c r="M23" s="18">
        <v>-6.0294019668824051E-4</v>
      </c>
      <c r="N23" s="14">
        <v>-8091.3105399999931</v>
      </c>
      <c r="O23" s="15">
        <v>-1.9319651591351125E-2</v>
      </c>
      <c r="P23" s="14">
        <v>-8091.3105399999949</v>
      </c>
      <c r="Q23" s="15">
        <v>0.13163371642711505</v>
      </c>
      <c r="R23" s="14">
        <v>40645.049123999743</v>
      </c>
      <c r="S23" s="19">
        <v>1.2248869160238715E-3</v>
      </c>
      <c r="T23" s="16">
        <v>0</v>
      </c>
      <c r="U23" s="17">
        <v>0</v>
      </c>
      <c r="V23" s="16">
        <v>0</v>
      </c>
      <c r="W23" s="17">
        <v>0</v>
      </c>
      <c r="X23" s="16">
        <v>0</v>
      </c>
      <c r="Y23" s="18">
        <v>0</v>
      </c>
      <c r="Z23" s="65" t="s">
        <v>42</v>
      </c>
    </row>
    <row r="24" spans="1:26" ht="15" x14ac:dyDescent="0.25">
      <c r="A24" s="22" t="s">
        <v>28</v>
      </c>
      <c r="B24" s="23">
        <v>599459.63184991921</v>
      </c>
      <c r="C24" s="24">
        <v>1.0018105792588365</v>
      </c>
      <c r="D24" s="23">
        <v>149416.15878991914</v>
      </c>
      <c r="E24" s="24">
        <v>1.0039688885324458</v>
      </c>
      <c r="F24" s="23">
        <v>34658881.104308978</v>
      </c>
      <c r="G24" s="24">
        <v>1</v>
      </c>
      <c r="H24" s="25">
        <v>222843.17451010202</v>
      </c>
      <c r="I24" s="26">
        <v>1.0000000000000004</v>
      </c>
      <c r="J24" s="25">
        <v>-154226.60599989802</v>
      </c>
      <c r="K24" s="26">
        <v>1.0057306154599743</v>
      </c>
      <c r="L24" s="27">
        <v>33363480.301183995</v>
      </c>
      <c r="M24" s="28">
        <v>0.99782247785409672</v>
      </c>
      <c r="N24" s="23">
        <v>418812.44605996151</v>
      </c>
      <c r="O24" s="29">
        <v>0.99999999999999978</v>
      </c>
      <c r="P24" s="23">
        <v>-61468.374210038462</v>
      </c>
      <c r="Q24" s="29">
        <v>1.0000000000000002</v>
      </c>
      <c r="R24" s="30">
        <v>33182695.147025004</v>
      </c>
      <c r="S24" s="24">
        <v>0.9971160939987993</v>
      </c>
      <c r="T24" s="25">
        <v>0</v>
      </c>
      <c r="U24" s="26">
        <v>0</v>
      </c>
      <c r="V24" s="25">
        <v>0</v>
      </c>
      <c r="W24" s="26">
        <v>0</v>
      </c>
      <c r="X24" s="27">
        <v>0</v>
      </c>
      <c r="Y24" s="26">
        <v>0</v>
      </c>
      <c r="Z24" s="65" t="s">
        <v>42</v>
      </c>
    </row>
    <row r="25" spans="1:26" ht="17.45" customHeight="1" x14ac:dyDescent="0.2">
      <c r="A25" s="67" t="s">
        <v>43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</row>
    <row r="26" spans="1:26" ht="15" x14ac:dyDescent="0.25">
      <c r="A26" s="31" t="s">
        <v>29</v>
      </c>
      <c r="B26" s="7">
        <v>512788.6580600001</v>
      </c>
      <c r="C26" s="32">
        <v>0.85541816465196452</v>
      </c>
      <c r="D26" s="7">
        <v>-79951.95707000012</v>
      </c>
      <c r="E26" s="32">
        <v>-0.53509578694506288</v>
      </c>
      <c r="F26" s="33">
        <v>29638605.053324014</v>
      </c>
      <c r="G26" s="32">
        <v>0.85515181416635189</v>
      </c>
      <c r="H26" s="9">
        <v>116202.39883000017</v>
      </c>
      <c r="I26" s="34">
        <v>0.52145370431676585</v>
      </c>
      <c r="J26" s="9">
        <v>-463527.87432000006</v>
      </c>
      <c r="K26" s="34">
        <v>3.0054987679642404</v>
      </c>
      <c r="L26" s="35">
        <v>28256358.100351006</v>
      </c>
      <c r="M26" s="34">
        <v>0.84692477659022702</v>
      </c>
      <c r="N26" s="7">
        <v>442130.27596999973</v>
      </c>
      <c r="O26" s="32">
        <v>1.0556760672453835</v>
      </c>
      <c r="P26" s="7">
        <v>34753.53445999993</v>
      </c>
      <c r="Q26" s="32">
        <v>-0.56538886714730252</v>
      </c>
      <c r="R26" s="33">
        <v>28205771.263092004</v>
      </c>
      <c r="S26" s="32">
        <v>0.85001447706764988</v>
      </c>
      <c r="T26" s="9">
        <v>0</v>
      </c>
      <c r="U26" s="34">
        <v>0</v>
      </c>
      <c r="V26" s="9">
        <v>0</v>
      </c>
      <c r="W26" s="34">
        <v>0</v>
      </c>
      <c r="X26" s="35">
        <v>0</v>
      </c>
      <c r="Y26" s="34">
        <v>0</v>
      </c>
      <c r="Z26" s="65" t="s">
        <v>42</v>
      </c>
    </row>
    <row r="27" spans="1:26" ht="15" x14ac:dyDescent="0.25">
      <c r="A27" s="36" t="s">
        <v>30</v>
      </c>
      <c r="B27" s="14">
        <v>86670.973789919051</v>
      </c>
      <c r="C27" s="21">
        <v>0.14458183534803562</v>
      </c>
      <c r="D27" s="14">
        <v>229368.11585991899</v>
      </c>
      <c r="E27" s="21">
        <v>1.535095786945063</v>
      </c>
      <c r="F27" s="37">
        <v>5020276.0509829726</v>
      </c>
      <c r="G27" s="21">
        <v>0.14484818583364809</v>
      </c>
      <c r="H27" s="16">
        <v>106640.77568010183</v>
      </c>
      <c r="I27" s="20">
        <v>0.4785462956832342</v>
      </c>
      <c r="J27" s="16">
        <v>309301.26832010195</v>
      </c>
      <c r="K27" s="20">
        <v>-2.0054987679642404</v>
      </c>
      <c r="L27" s="38">
        <v>5107122.2008309932</v>
      </c>
      <c r="M27" s="20">
        <v>0.15307522340977295</v>
      </c>
      <c r="N27" s="14">
        <v>-23317.829910037941</v>
      </c>
      <c r="O27" s="21">
        <v>-5.5676067245383418E-2</v>
      </c>
      <c r="P27" s="14">
        <v>-96221.908670038058</v>
      </c>
      <c r="Q27" s="21">
        <v>1.5653888671473024</v>
      </c>
      <c r="R27" s="37">
        <v>4976923.8839310082</v>
      </c>
      <c r="S27" s="21">
        <v>0.14998552293235029</v>
      </c>
      <c r="T27" s="16">
        <v>0</v>
      </c>
      <c r="U27" s="20">
        <v>0</v>
      </c>
      <c r="V27" s="16">
        <v>0</v>
      </c>
      <c r="W27" s="20">
        <v>0</v>
      </c>
      <c r="X27" s="38">
        <v>0</v>
      </c>
      <c r="Y27" s="20">
        <v>0</v>
      </c>
      <c r="Z27" s="65" t="s">
        <v>42</v>
      </c>
    </row>
    <row r="28" spans="1:26" ht="15" x14ac:dyDescent="0.25">
      <c r="A28" s="22" t="s">
        <v>28</v>
      </c>
      <c r="B28" s="23">
        <v>599459.6318499191</v>
      </c>
      <c r="C28" s="29">
        <v>0.99999999999999989</v>
      </c>
      <c r="D28" s="23">
        <v>149416.15878991887</v>
      </c>
      <c r="E28" s="29">
        <v>1</v>
      </c>
      <c r="F28" s="30">
        <v>34658881.104306988</v>
      </c>
      <c r="G28" s="29">
        <v>1</v>
      </c>
      <c r="H28" s="25">
        <v>222843.17451010199</v>
      </c>
      <c r="I28" s="26">
        <v>0.99999999999997158</v>
      </c>
      <c r="J28" s="25">
        <v>-154226.60599989811</v>
      </c>
      <c r="K28" s="26">
        <v>1</v>
      </c>
      <c r="L28" s="27">
        <v>33363480.301181998</v>
      </c>
      <c r="M28" s="26">
        <v>0.99999999999987721</v>
      </c>
      <c r="N28" s="23">
        <v>418812.44605996169</v>
      </c>
      <c r="O28" s="29">
        <v>1</v>
      </c>
      <c r="P28" s="23">
        <v>-61468.374210038135</v>
      </c>
      <c r="Q28" s="29">
        <v>1</v>
      </c>
      <c r="R28" s="30">
        <v>33182695.147023007</v>
      </c>
      <c r="S28" s="29">
        <v>0.99999999999999989</v>
      </c>
      <c r="T28" s="25">
        <v>0</v>
      </c>
      <c r="U28" s="26">
        <v>0</v>
      </c>
      <c r="V28" s="25">
        <v>0</v>
      </c>
      <c r="W28" s="26">
        <v>0</v>
      </c>
      <c r="X28" s="27">
        <v>0</v>
      </c>
      <c r="Y28" s="26">
        <v>0</v>
      </c>
      <c r="Z28" s="65" t="s">
        <v>42</v>
      </c>
    </row>
    <row r="29" spans="1:26" ht="17.45" customHeight="1" x14ac:dyDescent="0.25">
      <c r="A29" s="68" t="s">
        <v>43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</row>
    <row r="30" spans="1:26" ht="15" x14ac:dyDescent="0.25">
      <c r="A30" s="31" t="s">
        <v>31</v>
      </c>
      <c r="B30" s="7">
        <v>181191.69353991689</v>
      </c>
      <c r="C30" s="32">
        <v>0.30225827888733242</v>
      </c>
      <c r="D30" s="7">
        <v>-595138.5721900831</v>
      </c>
      <c r="E30" s="32">
        <v>-3.9830937765363617</v>
      </c>
      <c r="F30" s="33">
        <v>15169331.608868996</v>
      </c>
      <c r="G30" s="32">
        <v>0.4376751679668025</v>
      </c>
      <c r="H30" s="9">
        <v>176063.8596700193</v>
      </c>
      <c r="I30" s="34">
        <v>0.79007966053740419</v>
      </c>
      <c r="J30" s="9">
        <v>-530328.84421998088</v>
      </c>
      <c r="K30" s="34">
        <v>3.4386339554170839</v>
      </c>
      <c r="L30" s="35">
        <v>13735894.368699992</v>
      </c>
      <c r="M30" s="34">
        <v>0.41170448180771352</v>
      </c>
      <c r="N30" s="7">
        <v>134718.4272899729</v>
      </c>
      <c r="O30" s="32">
        <v>0.32166767859302164</v>
      </c>
      <c r="P30" s="7">
        <v>-296210.03832002706</v>
      </c>
      <c r="Q30" s="32">
        <v>4.8189014615527848</v>
      </c>
      <c r="R30" s="33">
        <v>12841094.019924</v>
      </c>
      <c r="S30" s="32">
        <v>0.38698164700090809</v>
      </c>
      <c r="T30" s="9">
        <v>0</v>
      </c>
      <c r="U30" s="34">
        <v>0</v>
      </c>
      <c r="V30" s="9">
        <v>0</v>
      </c>
      <c r="W30" s="34">
        <v>0</v>
      </c>
      <c r="X30" s="35">
        <v>0</v>
      </c>
      <c r="Y30" s="34">
        <v>0</v>
      </c>
      <c r="Z30" s="65" t="s">
        <v>42</v>
      </c>
    </row>
    <row r="31" spans="1:26" ht="15" x14ac:dyDescent="0.25">
      <c r="A31" s="36" t="s">
        <v>32</v>
      </c>
      <c r="B31" s="14">
        <v>418268.1267399987</v>
      </c>
      <c r="C31" s="21">
        <v>0.69774172111266763</v>
      </c>
      <c r="D31" s="14">
        <v>744554.73097999906</v>
      </c>
      <c r="E31" s="21">
        <v>4.9830937765363617</v>
      </c>
      <c r="F31" s="37">
        <v>19489549.495437987</v>
      </c>
      <c r="G31" s="21">
        <v>0.5623248320331975</v>
      </c>
      <c r="H31" s="16">
        <v>46779.314840083185</v>
      </c>
      <c r="I31" s="20">
        <v>0.20992033946259578</v>
      </c>
      <c r="J31" s="16">
        <v>376102.23822008306</v>
      </c>
      <c r="K31" s="20">
        <v>-2.4386339554170839</v>
      </c>
      <c r="L31" s="38">
        <v>19627585.932481986</v>
      </c>
      <c r="M31" s="20">
        <v>0.58829551819228587</v>
      </c>
      <c r="N31" s="14">
        <v>284093.8187699886</v>
      </c>
      <c r="O31" s="21">
        <v>0.67833184386625134</v>
      </c>
      <c r="P31" s="14">
        <v>234741.66410998878</v>
      </c>
      <c r="Q31" s="21">
        <v>-3.8189014615527852</v>
      </c>
      <c r="R31" s="37">
        <v>20341601.127098992</v>
      </c>
      <c r="S31" s="21">
        <v>0.6130183529990918</v>
      </c>
      <c r="T31" s="16">
        <v>0</v>
      </c>
      <c r="U31" s="20">
        <v>0</v>
      </c>
      <c r="V31" s="16">
        <v>0</v>
      </c>
      <c r="W31" s="20">
        <v>0</v>
      </c>
      <c r="X31" s="38">
        <v>0</v>
      </c>
      <c r="Y31" s="20">
        <v>0</v>
      </c>
      <c r="Z31" s="65" t="s">
        <v>42</v>
      </c>
    </row>
    <row r="32" spans="1:26" ht="15" x14ac:dyDescent="0.25">
      <c r="A32" s="22" t="s">
        <v>28</v>
      </c>
      <c r="B32" s="23">
        <v>599459.82027991558</v>
      </c>
      <c r="C32" s="29">
        <v>1</v>
      </c>
      <c r="D32" s="23">
        <v>149416.15878991596</v>
      </c>
      <c r="E32" s="29">
        <v>1</v>
      </c>
      <c r="F32" s="30">
        <v>34658881.104306981</v>
      </c>
      <c r="G32" s="29">
        <v>1</v>
      </c>
      <c r="H32" s="25">
        <v>222843.17451010249</v>
      </c>
      <c r="I32" s="26">
        <v>1</v>
      </c>
      <c r="J32" s="25">
        <v>-154226.60599989785</v>
      </c>
      <c r="K32" s="26">
        <v>1.0000000000000002</v>
      </c>
      <c r="L32" s="27">
        <v>33363480.301181998</v>
      </c>
      <c r="M32" s="26">
        <v>1</v>
      </c>
      <c r="N32" s="23">
        <v>418812.44605996145</v>
      </c>
      <c r="O32" s="29">
        <v>1</v>
      </c>
      <c r="P32" s="23">
        <v>-61468.374210038295</v>
      </c>
      <c r="Q32" s="29">
        <v>1.0000000000000002</v>
      </c>
      <c r="R32" s="30">
        <v>33182695.147022996</v>
      </c>
      <c r="S32" s="29">
        <v>0.99999999999999989</v>
      </c>
      <c r="T32" s="25">
        <v>0</v>
      </c>
      <c r="U32" s="26">
        <v>0</v>
      </c>
      <c r="V32" s="25">
        <v>0</v>
      </c>
      <c r="W32" s="26">
        <v>0</v>
      </c>
      <c r="X32" s="27">
        <v>0</v>
      </c>
      <c r="Y32" s="26">
        <v>0</v>
      </c>
      <c r="Z32" s="65" t="s">
        <v>42</v>
      </c>
    </row>
    <row r="33" spans="1:26" ht="17.45" customHeight="1" x14ac:dyDescent="0.25">
      <c r="A33" s="69" t="s">
        <v>43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</row>
    <row r="34" spans="1:26" ht="18.75" x14ac:dyDescent="0.3">
      <c r="A34" s="39" t="s">
        <v>33</v>
      </c>
      <c r="B34" s="42" t="s">
        <v>4</v>
      </c>
      <c r="C34" s="61" t="s">
        <v>44</v>
      </c>
      <c r="D34" s="61" t="s">
        <v>44</v>
      </c>
      <c r="E34" s="61" t="s">
        <v>44</v>
      </c>
      <c r="F34" s="61" t="s">
        <v>44</v>
      </c>
      <c r="G34" s="62" t="s">
        <v>44</v>
      </c>
      <c r="H34" s="42" t="s">
        <v>34</v>
      </c>
      <c r="I34" s="61" t="s">
        <v>44</v>
      </c>
      <c r="J34" s="61" t="s">
        <v>44</v>
      </c>
      <c r="K34" s="61" t="s">
        <v>44</v>
      </c>
      <c r="L34" s="61" t="s">
        <v>44</v>
      </c>
      <c r="M34" s="62" t="s">
        <v>44</v>
      </c>
      <c r="N34" s="42" t="s">
        <v>35</v>
      </c>
      <c r="O34" s="61" t="s">
        <v>44</v>
      </c>
      <c r="P34" s="61" t="s">
        <v>44</v>
      </c>
      <c r="Q34" s="61" t="s">
        <v>44</v>
      </c>
      <c r="R34" s="61" t="s">
        <v>44</v>
      </c>
      <c r="S34" s="62" t="s">
        <v>44</v>
      </c>
      <c r="T34" s="42" t="s">
        <v>36</v>
      </c>
      <c r="U34" s="61" t="s">
        <v>42</v>
      </c>
      <c r="V34" s="43"/>
      <c r="W34" s="43"/>
      <c r="X34" s="43"/>
      <c r="Y34" s="44"/>
    </row>
    <row r="35" spans="1:26" ht="18" customHeight="1" x14ac:dyDescent="0.3">
      <c r="A35" s="2">
        <v>2022</v>
      </c>
      <c r="B35" s="51" t="s">
        <v>8</v>
      </c>
      <c r="C35" s="64" t="s">
        <v>44</v>
      </c>
      <c r="D35" s="50" t="s">
        <v>9</v>
      </c>
      <c r="E35" s="64" t="s">
        <v>44</v>
      </c>
      <c r="F35" s="50" t="s">
        <v>10</v>
      </c>
      <c r="G35" s="63" t="s">
        <v>44</v>
      </c>
      <c r="H35" s="52" t="s">
        <v>8</v>
      </c>
      <c r="I35" s="64" t="s">
        <v>44</v>
      </c>
      <c r="J35" s="50" t="s">
        <v>9</v>
      </c>
      <c r="K35" s="64" t="s">
        <v>44</v>
      </c>
      <c r="L35" s="50" t="s">
        <v>10</v>
      </c>
      <c r="M35" s="63" t="s">
        <v>44</v>
      </c>
      <c r="N35" s="52" t="s">
        <v>8</v>
      </c>
      <c r="O35" s="64" t="s">
        <v>44</v>
      </c>
      <c r="P35" s="50" t="s">
        <v>9</v>
      </c>
      <c r="Q35" s="64" t="s">
        <v>44</v>
      </c>
      <c r="R35" s="50" t="s">
        <v>10</v>
      </c>
      <c r="S35" s="63" t="s">
        <v>44</v>
      </c>
      <c r="T35" s="52" t="s">
        <v>8</v>
      </c>
      <c r="U35" s="64" t="s">
        <v>44</v>
      </c>
      <c r="V35" s="50" t="s">
        <v>9</v>
      </c>
      <c r="W35" s="64" t="s">
        <v>44</v>
      </c>
      <c r="X35" s="50" t="s">
        <v>10</v>
      </c>
      <c r="Y35" s="63" t="s">
        <v>42</v>
      </c>
    </row>
    <row r="36" spans="1:26" x14ac:dyDescent="0.2">
      <c r="A36" s="66" t="s">
        <v>44</v>
      </c>
      <c r="B36" s="3" t="s">
        <v>11</v>
      </c>
      <c r="C36" s="4" t="s">
        <v>12</v>
      </c>
      <c r="D36" s="4" t="s">
        <v>11</v>
      </c>
      <c r="E36" s="4" t="s">
        <v>12</v>
      </c>
      <c r="F36" s="4" t="s">
        <v>11</v>
      </c>
      <c r="G36" s="5" t="s">
        <v>12</v>
      </c>
      <c r="H36" s="3" t="s">
        <v>11</v>
      </c>
      <c r="I36" s="4" t="s">
        <v>12</v>
      </c>
      <c r="J36" s="4" t="s">
        <v>11</v>
      </c>
      <c r="K36" s="40" t="s">
        <v>12</v>
      </c>
      <c r="L36" s="4" t="s">
        <v>11</v>
      </c>
      <c r="M36" s="5" t="s">
        <v>12</v>
      </c>
      <c r="N36" s="3" t="s">
        <v>11</v>
      </c>
      <c r="O36" s="4" t="s">
        <v>12</v>
      </c>
      <c r="P36" s="4" t="s">
        <v>11</v>
      </c>
      <c r="Q36" s="4" t="s">
        <v>12</v>
      </c>
      <c r="R36" s="4" t="s">
        <v>11</v>
      </c>
      <c r="S36" s="5" t="s">
        <v>12</v>
      </c>
      <c r="T36" s="3" t="s">
        <v>11</v>
      </c>
      <c r="U36" s="4" t="s">
        <v>12</v>
      </c>
      <c r="V36" s="4" t="s">
        <v>11</v>
      </c>
      <c r="W36" s="4" t="s">
        <v>12</v>
      </c>
      <c r="X36" s="4" t="s">
        <v>11</v>
      </c>
      <c r="Y36" s="5" t="s">
        <v>12</v>
      </c>
      <c r="Z36" s="65" t="s">
        <v>42</v>
      </c>
    </row>
    <row r="37" spans="1:26" ht="15" x14ac:dyDescent="0.25">
      <c r="A37" s="6" t="s">
        <v>13</v>
      </c>
      <c r="B37" s="7">
        <v>2266.2757900000006</v>
      </c>
      <c r="C37" s="8">
        <v>3.7805311143409666E-3</v>
      </c>
      <c r="D37" s="7">
        <v>2266.2757900000006</v>
      </c>
      <c r="E37" s="8">
        <v>1.5167541505242488E-2</v>
      </c>
      <c r="F37" s="7">
        <v>1236892.9758699997</v>
      </c>
      <c r="G37" s="8">
        <v>3.5687619924816977E-2</v>
      </c>
      <c r="H37" s="9">
        <v>25254.097590000005</v>
      </c>
      <c r="I37" s="10">
        <v>0.11332677182291341</v>
      </c>
      <c r="J37" s="9">
        <v>25254.097590000005</v>
      </c>
      <c r="K37" s="10">
        <v>-0.16374669873767891</v>
      </c>
      <c r="L37" s="9">
        <v>1548877.6345019999</v>
      </c>
      <c r="M37" s="11">
        <v>4.6424342440288931E-2</v>
      </c>
      <c r="N37" s="7">
        <v>34131.469070000006</v>
      </c>
      <c r="O37" s="8">
        <v>8.1495832779318586E-2</v>
      </c>
      <c r="P37" s="7">
        <v>34131.469070000006</v>
      </c>
      <c r="Q37" s="8">
        <v>-0.55526877859779089</v>
      </c>
      <c r="R37" s="7">
        <v>1357032.7428420009</v>
      </c>
      <c r="S37" s="12">
        <v>4.0895796342922001E-2</v>
      </c>
      <c r="T37" s="9">
        <v>0</v>
      </c>
      <c r="U37" s="10">
        <v>0</v>
      </c>
      <c r="V37" s="9">
        <v>0</v>
      </c>
      <c r="W37" s="10">
        <v>0</v>
      </c>
      <c r="X37" s="9">
        <v>0</v>
      </c>
      <c r="Y37" s="11">
        <v>0</v>
      </c>
      <c r="Z37" s="65" t="s">
        <v>42</v>
      </c>
    </row>
    <row r="38" spans="1:26" ht="15" x14ac:dyDescent="0.25">
      <c r="A38" s="13" t="s">
        <v>14</v>
      </c>
      <c r="B38" s="14">
        <v>50421.92220000003</v>
      </c>
      <c r="C38" s="15">
        <v>8.4112289670614002E-2</v>
      </c>
      <c r="D38" s="14">
        <v>-398570.47756000003</v>
      </c>
      <c r="E38" s="15">
        <v>-2.6675192347863446</v>
      </c>
      <c r="F38" s="14">
        <v>6987203.4369899994</v>
      </c>
      <c r="G38" s="15">
        <v>0.20159922116243137</v>
      </c>
      <c r="H38" s="16">
        <v>86007.027299999958</v>
      </c>
      <c r="I38" s="17">
        <v>0.38595315961136178</v>
      </c>
      <c r="J38" s="16">
        <v>-616762.3250500001</v>
      </c>
      <c r="K38" s="17">
        <v>3.9990656673752381</v>
      </c>
      <c r="L38" s="16">
        <v>6115818.0661499985</v>
      </c>
      <c r="M38" s="18">
        <v>0.1833087558893837</v>
      </c>
      <c r="N38" s="14">
        <v>137782.73961999983</v>
      </c>
      <c r="O38" s="15">
        <v>0.32898434828336842</v>
      </c>
      <c r="P38" s="14">
        <v>-808523.94069000019</v>
      </c>
      <c r="Q38" s="15">
        <v>13.153494802502184</v>
      </c>
      <c r="R38" s="14">
        <v>5718083.1245099995</v>
      </c>
      <c r="S38" s="19">
        <v>0.17232123850020226</v>
      </c>
      <c r="T38" s="16">
        <v>0</v>
      </c>
      <c r="U38" s="17">
        <v>0</v>
      </c>
      <c r="V38" s="16">
        <v>0</v>
      </c>
      <c r="W38" s="17">
        <v>0</v>
      </c>
      <c r="X38" s="16">
        <v>0</v>
      </c>
      <c r="Y38" s="18">
        <v>0</v>
      </c>
      <c r="Z38" s="65" t="s">
        <v>42</v>
      </c>
    </row>
    <row r="39" spans="1:26" ht="15" x14ac:dyDescent="0.25">
      <c r="A39" s="13" t="s">
        <v>15</v>
      </c>
      <c r="B39" s="14">
        <v>116804.44100000002</v>
      </c>
      <c r="C39" s="15">
        <v>0.19484955248703584</v>
      </c>
      <c r="D39" s="14">
        <v>116804.44100000002</v>
      </c>
      <c r="E39" s="15">
        <v>0.78173901635517495</v>
      </c>
      <c r="F39" s="14">
        <v>4895161.9689299995</v>
      </c>
      <c r="G39" s="15">
        <v>0.14123831505689913</v>
      </c>
      <c r="H39" s="16">
        <v>271974.86482000008</v>
      </c>
      <c r="I39" s="17">
        <v>1.2204765320630038</v>
      </c>
      <c r="J39" s="16">
        <v>271974.86482000008</v>
      </c>
      <c r="K39" s="17">
        <v>-1.7634756536118024</v>
      </c>
      <c r="L39" s="16">
        <v>4913117.2756899996</v>
      </c>
      <c r="M39" s="17">
        <v>0.14726033469342958</v>
      </c>
      <c r="N39" s="14">
        <v>394330.23600999999</v>
      </c>
      <c r="O39" s="15">
        <v>0.94154373806155611</v>
      </c>
      <c r="P39" s="14">
        <v>394330.23600999999</v>
      </c>
      <c r="Q39" s="15">
        <v>-6.4151726977936168</v>
      </c>
      <c r="R39" s="14">
        <v>5032991.9179499997</v>
      </c>
      <c r="S39" s="15">
        <v>0.15167519984889571</v>
      </c>
      <c r="T39" s="16">
        <v>0</v>
      </c>
      <c r="U39" s="17">
        <v>0</v>
      </c>
      <c r="V39" s="16">
        <v>0</v>
      </c>
      <c r="W39" s="17">
        <v>0</v>
      </c>
      <c r="X39" s="16">
        <v>0</v>
      </c>
      <c r="Y39" s="17">
        <v>0</v>
      </c>
      <c r="Z39" s="65" t="s">
        <v>42</v>
      </c>
    </row>
    <row r="40" spans="1:26" ht="15" x14ac:dyDescent="0.25">
      <c r="A40" s="13" t="s">
        <v>16</v>
      </c>
      <c r="B40" s="14">
        <v>100954.26543999993</v>
      </c>
      <c r="C40" s="15">
        <v>0.16840878030178161</v>
      </c>
      <c r="D40" s="14">
        <v>-189217.80953</v>
      </c>
      <c r="E40" s="15">
        <v>-1.2663811669529161</v>
      </c>
      <c r="F40" s="14">
        <v>5283181.7036000006</v>
      </c>
      <c r="G40" s="15">
        <v>0.15243370631901809</v>
      </c>
      <c r="H40" s="16">
        <v>214825.44882000005</v>
      </c>
      <c r="I40" s="17">
        <v>0.96402077062612246</v>
      </c>
      <c r="J40" s="16">
        <v>-317957.09464000002</v>
      </c>
      <c r="K40" s="17">
        <v>2.0616228476182008</v>
      </c>
      <c r="L40" s="16">
        <v>4657475.27795</v>
      </c>
      <c r="M40" s="18">
        <v>0.13959800464176145</v>
      </c>
      <c r="N40" s="14">
        <v>272805.24425999983</v>
      </c>
      <c r="O40" s="15">
        <v>0.6513780734704866</v>
      </c>
      <c r="P40" s="14">
        <v>-422532.41534000007</v>
      </c>
      <c r="Q40" s="15">
        <v>6.873980657048123</v>
      </c>
      <c r="R40" s="14">
        <v>4448594.7735310001</v>
      </c>
      <c r="S40" s="19">
        <v>0.13406369656895814</v>
      </c>
      <c r="T40" s="16">
        <v>0</v>
      </c>
      <c r="U40" s="17">
        <v>0</v>
      </c>
      <c r="V40" s="16">
        <v>0</v>
      </c>
      <c r="W40" s="17">
        <v>0</v>
      </c>
      <c r="X40" s="16">
        <v>0</v>
      </c>
      <c r="Y40" s="18">
        <v>0</v>
      </c>
      <c r="Z40" s="65" t="s">
        <v>42</v>
      </c>
    </row>
    <row r="41" spans="1:26" ht="15" x14ac:dyDescent="0.25">
      <c r="A41" s="13" t="s">
        <v>17</v>
      </c>
      <c r="B41" s="14">
        <v>25953.600859999999</v>
      </c>
      <c r="C41" s="15">
        <v>4.3294993492568899E-2</v>
      </c>
      <c r="D41" s="14">
        <v>25953.600859999999</v>
      </c>
      <c r="E41" s="15">
        <v>0.1737000942213423</v>
      </c>
      <c r="F41" s="14">
        <v>1055469.277702</v>
      </c>
      <c r="G41" s="15">
        <v>3.0453068422072585E-2</v>
      </c>
      <c r="H41" s="16">
        <v>38808.218919999999</v>
      </c>
      <c r="I41" s="17">
        <v>0.17415035935166473</v>
      </c>
      <c r="J41" s="16">
        <v>38808.218919999999</v>
      </c>
      <c r="K41" s="17">
        <v>-0.25163115448462675</v>
      </c>
      <c r="L41" s="16">
        <v>519948.68940200005</v>
      </c>
      <c r="M41" s="18">
        <v>1.5584366040600034E-2</v>
      </c>
      <c r="N41" s="14">
        <v>51418.797469999998</v>
      </c>
      <c r="O41" s="15">
        <v>0.12277284964601637</v>
      </c>
      <c r="P41" s="14">
        <v>51417.797469999998</v>
      </c>
      <c r="Q41" s="15">
        <v>-0.83649190548467289</v>
      </c>
      <c r="R41" s="14">
        <v>515512.15132199996</v>
      </c>
      <c r="S41" s="19">
        <v>1.553557205157334E-2</v>
      </c>
      <c r="T41" s="16">
        <v>0</v>
      </c>
      <c r="U41" s="17">
        <v>0</v>
      </c>
      <c r="V41" s="16">
        <v>0</v>
      </c>
      <c r="W41" s="17">
        <v>0</v>
      </c>
      <c r="X41" s="16">
        <v>0</v>
      </c>
      <c r="Y41" s="18">
        <v>0</v>
      </c>
      <c r="Z41" s="65" t="s">
        <v>42</v>
      </c>
    </row>
    <row r="42" spans="1:26" ht="15" x14ac:dyDescent="0.25">
      <c r="A42" s="13" t="s">
        <v>18</v>
      </c>
      <c r="B42" s="14">
        <v>55869.713250000044</v>
      </c>
      <c r="C42" s="15">
        <v>9.3200126049501189E-2</v>
      </c>
      <c r="D42" s="14">
        <v>58658.997650000005</v>
      </c>
      <c r="E42" s="15">
        <v>0.39258804486116688</v>
      </c>
      <c r="F42" s="14">
        <v>1738227.0890149872</v>
      </c>
      <c r="G42" s="15">
        <v>5.0152429438897306E-2</v>
      </c>
      <c r="H42" s="16">
        <v>65322.03318008213</v>
      </c>
      <c r="I42" s="17">
        <v>0.29313006029323518</v>
      </c>
      <c r="J42" s="16">
        <v>-91123.502649918009</v>
      </c>
      <c r="K42" s="17">
        <v>0.5908416518611469</v>
      </c>
      <c r="L42" s="16">
        <v>1698468.8077350063</v>
      </c>
      <c r="M42" s="18">
        <v>5.0908022556469673E-2</v>
      </c>
      <c r="N42" s="14">
        <v>91524.545510064039</v>
      </c>
      <c r="O42" s="15">
        <v>0.21853349004093456</v>
      </c>
      <c r="P42" s="14">
        <v>-94105.858059935999</v>
      </c>
      <c r="Q42" s="15">
        <v>1.5309638374097012</v>
      </c>
      <c r="R42" s="14">
        <v>1573982.6354960017</v>
      </c>
      <c r="S42" s="19">
        <v>4.7433839491398795E-2</v>
      </c>
      <c r="T42" s="16">
        <v>0</v>
      </c>
      <c r="U42" s="17">
        <v>0</v>
      </c>
      <c r="V42" s="16">
        <v>0</v>
      </c>
      <c r="W42" s="17">
        <v>0</v>
      </c>
      <c r="X42" s="16">
        <v>0</v>
      </c>
      <c r="Y42" s="18">
        <v>0</v>
      </c>
      <c r="Z42" s="65" t="s">
        <v>42</v>
      </c>
    </row>
    <row r="43" spans="1:26" ht="15" x14ac:dyDescent="0.25">
      <c r="A43" s="13" t="s">
        <v>19</v>
      </c>
      <c r="B43" s="14">
        <v>-1787.9801500000001</v>
      </c>
      <c r="C43" s="15">
        <v>-2.9826531345944558E-3</v>
      </c>
      <c r="D43" s="14">
        <v>-2646.5646300000003</v>
      </c>
      <c r="E43" s="15">
        <v>-1.7712706921619508E-2</v>
      </c>
      <c r="F43" s="14">
        <v>94720.61072000103</v>
      </c>
      <c r="G43" s="15">
        <v>2.7329390823359516E-3</v>
      </c>
      <c r="H43" s="16">
        <v>-5444.5072799900008</v>
      </c>
      <c r="I43" s="17">
        <v>-2.4432012746000386E-2</v>
      </c>
      <c r="J43" s="16">
        <v>-8243.5842499900009</v>
      </c>
      <c r="K43" s="17">
        <v>5.3451116274940605E-2</v>
      </c>
      <c r="L43" s="16">
        <v>2.7657299999999991</v>
      </c>
      <c r="M43" s="18">
        <v>8.2896927269960191E-8</v>
      </c>
      <c r="N43" s="14">
        <v>-5458.184699989999</v>
      </c>
      <c r="O43" s="15">
        <v>-1.303252745074474E-2</v>
      </c>
      <c r="P43" s="14">
        <v>-8257.2745099900003</v>
      </c>
      <c r="Q43" s="15">
        <v>0.13433370600912195</v>
      </c>
      <c r="R43" s="14">
        <v>2.7530399999999999</v>
      </c>
      <c r="S43" s="19">
        <v>8.2966136047777416E-8</v>
      </c>
      <c r="T43" s="16">
        <v>0</v>
      </c>
      <c r="U43" s="17">
        <v>0</v>
      </c>
      <c r="V43" s="16">
        <v>0</v>
      </c>
      <c r="W43" s="17">
        <v>0</v>
      </c>
      <c r="X43" s="16">
        <v>0</v>
      </c>
      <c r="Y43" s="18">
        <v>0</v>
      </c>
      <c r="Z43" s="65" t="s">
        <v>42</v>
      </c>
    </row>
    <row r="44" spans="1:26" ht="15" x14ac:dyDescent="0.25">
      <c r="A44" s="13" t="s">
        <v>20</v>
      </c>
      <c r="B44" s="14">
        <v>-25510.877480080999</v>
      </c>
      <c r="C44" s="15">
        <v>-4.2556456055856492E-2</v>
      </c>
      <c r="D44" s="14">
        <v>-27628.157060081001</v>
      </c>
      <c r="E44" s="15">
        <v>-0.18490742422930651</v>
      </c>
      <c r="F44" s="14">
        <v>353882.54194999067</v>
      </c>
      <c r="G44" s="15">
        <v>1.0210443345962317E-2</v>
      </c>
      <c r="H44" s="16">
        <v>-24970.449730070999</v>
      </c>
      <c r="I44" s="17">
        <v>-0.11205391318341244</v>
      </c>
      <c r="J44" s="16">
        <v>-22981.841710070999</v>
      </c>
      <c r="K44" s="17">
        <v>0.14901346989433326</v>
      </c>
      <c r="L44" s="16">
        <v>260062.08586998843</v>
      </c>
      <c r="M44" s="18">
        <v>7.7948128769035948E-3</v>
      </c>
      <c r="N44" s="14">
        <v>-26148.147870091001</v>
      </c>
      <c r="O44" s="15">
        <v>-6.2434027727885054E-2</v>
      </c>
      <c r="P44" s="14">
        <v>-29842.430920090999</v>
      </c>
      <c r="Q44" s="15">
        <v>0.48549243905685407</v>
      </c>
      <c r="R44" s="14">
        <v>253201.49656000396</v>
      </c>
      <c r="S44" s="19">
        <v>7.6305283654062904E-3</v>
      </c>
      <c r="T44" s="16">
        <v>0</v>
      </c>
      <c r="U44" s="17">
        <v>0</v>
      </c>
      <c r="V44" s="16">
        <v>0</v>
      </c>
      <c r="W44" s="17">
        <v>0</v>
      </c>
      <c r="X44" s="16">
        <v>0</v>
      </c>
      <c r="Y44" s="18">
        <v>0</v>
      </c>
      <c r="Z44" s="65" t="s">
        <v>42</v>
      </c>
    </row>
    <row r="45" spans="1:26" ht="15" x14ac:dyDescent="0.25">
      <c r="A45" s="13" t="s">
        <v>21</v>
      </c>
      <c r="B45" s="14">
        <v>83715.812160000001</v>
      </c>
      <c r="C45" s="15">
        <v>0.13965212620181755</v>
      </c>
      <c r="D45" s="14">
        <v>83715.812160000001</v>
      </c>
      <c r="E45" s="15">
        <v>0.56028620222867198</v>
      </c>
      <c r="F45" s="14">
        <v>6566260.5554429982</v>
      </c>
      <c r="G45" s="15">
        <v>0.18945391040412571</v>
      </c>
      <c r="H45" s="16">
        <v>234240.53232999999</v>
      </c>
      <c r="I45" s="17">
        <v>1.0511451959206464</v>
      </c>
      <c r="J45" s="16">
        <v>234240.53232999999</v>
      </c>
      <c r="K45" s="17">
        <v>-1.5188075417425375</v>
      </c>
      <c r="L45" s="16">
        <v>6866238.9268930005</v>
      </c>
      <c r="M45" s="18">
        <v>0.20580103948715844</v>
      </c>
      <c r="N45" s="14">
        <v>327187.71762999997</v>
      </c>
      <c r="O45" s="15">
        <v>0.78122730283702313</v>
      </c>
      <c r="P45" s="14">
        <v>327187.71762999997</v>
      </c>
      <c r="Q45" s="15">
        <v>-5.32286272143776</v>
      </c>
      <c r="R45" s="14">
        <v>7408799.4788540015</v>
      </c>
      <c r="S45" s="19">
        <v>0.22327298750228966</v>
      </c>
      <c r="T45" s="16">
        <v>0</v>
      </c>
      <c r="U45" s="17">
        <v>0</v>
      </c>
      <c r="V45" s="16">
        <v>0</v>
      </c>
      <c r="W45" s="17">
        <v>0</v>
      </c>
      <c r="X45" s="16">
        <v>0</v>
      </c>
      <c r="Y45" s="18">
        <v>0</v>
      </c>
      <c r="Z45" s="65" t="s">
        <v>42</v>
      </c>
    </row>
    <row r="46" spans="1:26" ht="15" x14ac:dyDescent="0.25">
      <c r="A46" s="13" t="s">
        <v>22</v>
      </c>
      <c r="B46" s="14">
        <v>4288.8826199999994</v>
      </c>
      <c r="C46" s="15">
        <v>7.1545812130244741E-3</v>
      </c>
      <c r="D46" s="14">
        <v>4288.8826199999994</v>
      </c>
      <c r="E46" s="15">
        <v>2.8704275727166956E-2</v>
      </c>
      <c r="F46" s="14">
        <v>195758.76347000001</v>
      </c>
      <c r="G46" s="15">
        <v>5.6481558905738085E-3</v>
      </c>
      <c r="H46" s="16">
        <v>10092.54105</v>
      </c>
      <c r="I46" s="17">
        <v>4.528988187404627E-2</v>
      </c>
      <c r="J46" s="16">
        <v>10092.54105</v>
      </c>
      <c r="K46" s="17">
        <v>-6.5439688467284776E-2</v>
      </c>
      <c r="L46" s="16">
        <v>198444.11838999999</v>
      </c>
      <c r="M46" s="18">
        <v>5.947944177243333E-3</v>
      </c>
      <c r="N46" s="14">
        <v>14563.201720000001</v>
      </c>
      <c r="O46" s="15">
        <v>3.477260968962461E-2</v>
      </c>
      <c r="P46" s="14">
        <v>14563.201720000001</v>
      </c>
      <c r="Q46" s="15">
        <v>-0.23692186278161997</v>
      </c>
      <c r="R46" s="14">
        <v>197800.71320999999</v>
      </c>
      <c r="S46" s="19">
        <v>5.9609598416762062E-3</v>
      </c>
      <c r="T46" s="16">
        <v>0</v>
      </c>
      <c r="U46" s="17">
        <v>0</v>
      </c>
      <c r="V46" s="16">
        <v>0</v>
      </c>
      <c r="W46" s="17">
        <v>0</v>
      </c>
      <c r="X46" s="16">
        <v>0</v>
      </c>
      <c r="Y46" s="18">
        <v>0</v>
      </c>
      <c r="Z46" s="65" t="s">
        <v>42</v>
      </c>
    </row>
    <row r="47" spans="1:26" ht="15" x14ac:dyDescent="0.25">
      <c r="A47" s="13" t="s">
        <v>23</v>
      </c>
      <c r="B47" s="14">
        <v>27101.24005000004</v>
      </c>
      <c r="C47" s="15">
        <v>4.5209449661132661E-2</v>
      </c>
      <c r="D47" s="14">
        <v>27101.24005000004</v>
      </c>
      <c r="E47" s="15">
        <v>0.18138091803112608</v>
      </c>
      <c r="F47" s="14">
        <v>253991.46918000159</v>
      </c>
      <c r="G47" s="15">
        <v>7.3283228161806994E-3</v>
      </c>
      <c r="H47" s="16">
        <v>-337725.51886999997</v>
      </c>
      <c r="I47" s="17">
        <v>-1.5155300116885118</v>
      </c>
      <c r="J47" s="16">
        <v>-337725.51886999997</v>
      </c>
      <c r="K47" s="17">
        <v>2.1898006292780852</v>
      </c>
      <c r="L47" s="16">
        <v>-16913.234840000274</v>
      </c>
      <c r="M47" s="20">
        <v>-5.0693856538102419E-4</v>
      </c>
      <c r="N47" s="14">
        <v>-353025.02347000013</v>
      </c>
      <c r="O47" s="15">
        <v>-0.84291913191963119</v>
      </c>
      <c r="P47" s="14">
        <v>-343625.02347000048</v>
      </c>
      <c r="Q47" s="15">
        <v>5.5902735005781681</v>
      </c>
      <c r="R47" s="14">
        <v>5006.24842000028</v>
      </c>
      <c r="S47" s="21">
        <v>1.5086925271798229E-4</v>
      </c>
      <c r="T47" s="16">
        <v>0</v>
      </c>
      <c r="U47" s="17">
        <v>0</v>
      </c>
      <c r="V47" s="16">
        <v>0</v>
      </c>
      <c r="W47" s="17">
        <v>0</v>
      </c>
      <c r="X47" s="16">
        <v>0</v>
      </c>
      <c r="Y47" s="20">
        <v>0</v>
      </c>
      <c r="Z47" s="65" t="s">
        <v>42</v>
      </c>
    </row>
    <row r="48" spans="1:26" ht="15" x14ac:dyDescent="0.25">
      <c r="A48" s="13" t="s">
        <v>24</v>
      </c>
      <c r="B48" s="14">
        <v>54412.825480000036</v>
      </c>
      <c r="C48" s="15">
        <v>9.0769790973385903E-2</v>
      </c>
      <c r="D48" s="14">
        <v>73169.064780000001</v>
      </c>
      <c r="E48" s="15">
        <v>0.48969981140310642</v>
      </c>
      <c r="F48" s="14">
        <v>1260414.4240229998</v>
      </c>
      <c r="G48" s="15">
        <v>3.6366275651821267E-2</v>
      </c>
      <c r="H48" s="16">
        <v>69075.655440000046</v>
      </c>
      <c r="I48" s="17">
        <v>0.30997429287145917</v>
      </c>
      <c r="J48" s="16">
        <v>169449.35696</v>
      </c>
      <c r="K48" s="17">
        <v>-1.0987037927821095</v>
      </c>
      <c r="L48" s="16">
        <v>1404992.058103</v>
      </c>
      <c r="M48" s="20">
        <v>4.2111675563209751E-2</v>
      </c>
      <c r="N48" s="14">
        <v>66538.311360000051</v>
      </c>
      <c r="O48" s="15">
        <v>0.15887376792635657</v>
      </c>
      <c r="P48" s="14">
        <v>172151.23960000003</v>
      </c>
      <c r="Q48" s="15">
        <v>-2.800647354227336</v>
      </c>
      <c r="R48" s="14">
        <v>1346598.281643</v>
      </c>
      <c r="S48" s="21">
        <v>4.0581341439461988E-2</v>
      </c>
      <c r="T48" s="16">
        <v>0</v>
      </c>
      <c r="U48" s="17">
        <v>0</v>
      </c>
      <c r="V48" s="16">
        <v>0</v>
      </c>
      <c r="W48" s="17">
        <v>0</v>
      </c>
      <c r="X48" s="16">
        <v>0</v>
      </c>
      <c r="Y48" s="20">
        <v>0</v>
      </c>
      <c r="Z48" s="65" t="s">
        <v>42</v>
      </c>
    </row>
    <row r="49" spans="1:26" ht="15" x14ac:dyDescent="0.25">
      <c r="A49" s="13" t="s" vm="52">
        <v>25</v>
      </c>
      <c r="B49" s="14">
        <v>21762.873820000041</v>
      </c>
      <c r="C49" s="15">
        <v>3.6304152379435947E-2</v>
      </c>
      <c r="D49" s="14">
        <v>292314.21585000004</v>
      </c>
      <c r="E49" s="15">
        <v>1.956376192624502</v>
      </c>
      <c r="F49" s="14">
        <v>2688169.9852739992</v>
      </c>
      <c r="G49" s="15">
        <v>7.7560783834415004E-2</v>
      </c>
      <c r="H49" s="16">
        <v>50938.707289999904</v>
      </c>
      <c r="I49" s="17">
        <v>0.22858544984374529</v>
      </c>
      <c r="J49" s="16">
        <v>516258.65278999996</v>
      </c>
      <c r="K49" s="17">
        <v>-3.347403318921129</v>
      </c>
      <c r="L49" s="16">
        <v>2981248.7186539993</v>
      </c>
      <c r="M49" s="20">
        <v>8.9356646601050235E-2</v>
      </c>
      <c r="N49" s="14">
        <v>66411.431649999853</v>
      </c>
      <c r="O49" s="15">
        <v>0.15857081678153306</v>
      </c>
      <c r="P49" s="14">
        <v>477772.54590999999</v>
      </c>
      <c r="Q49" s="15">
        <v>-7.7726562976506131</v>
      </c>
      <c r="R49" s="14">
        <v>3026099.4120229986</v>
      </c>
      <c r="S49" s="21">
        <v>9.1195106323191583E-2</v>
      </c>
      <c r="T49" s="16">
        <v>0</v>
      </c>
      <c r="U49" s="17">
        <v>0</v>
      </c>
      <c r="V49" s="16">
        <v>0</v>
      </c>
      <c r="W49" s="17">
        <v>0</v>
      </c>
      <c r="X49" s="16">
        <v>0</v>
      </c>
      <c r="Y49" s="20">
        <v>0</v>
      </c>
      <c r="Z49" s="65" t="s">
        <v>42</v>
      </c>
    </row>
    <row r="50" spans="1:26" ht="15" x14ac:dyDescent="0.25">
      <c r="A50" s="13" t="s">
        <v>26</v>
      </c>
      <c r="B50" s="14">
        <v>82803.004720000012</v>
      </c>
      <c r="C50" s="15">
        <v>0.13812940908876845</v>
      </c>
      <c r="D50" s="14">
        <v>82803.004720000012</v>
      </c>
      <c r="E50" s="15">
        <v>0.55417704076051111</v>
      </c>
      <c r="F50" s="14">
        <v>2222356.5111499997</v>
      </c>
      <c r="G50" s="15">
        <v>6.4120838305818953E-2</v>
      </c>
      <c r="H50" s="16">
        <v>129146.41424</v>
      </c>
      <c r="I50" s="17">
        <v>0.57953946547348922</v>
      </c>
      <c r="J50" s="16">
        <v>129146.41424</v>
      </c>
      <c r="K50" s="17">
        <v>-0.83738090067342463</v>
      </c>
      <c r="L50" s="16">
        <v>2235815.2943299999</v>
      </c>
      <c r="M50" s="20">
        <v>6.7013850897643196E-2</v>
      </c>
      <c r="N50" s="14">
        <v>182386.48344000001</v>
      </c>
      <c r="O50" s="15">
        <v>0.43548486955396659</v>
      </c>
      <c r="P50" s="14">
        <v>182386.48344000001</v>
      </c>
      <c r="Q50" s="15">
        <v>-2.9671597107283549</v>
      </c>
      <c r="R50" s="14">
        <v>2258344.3684999999</v>
      </c>
      <c r="S50" s="21">
        <v>6.805789458914617E-2</v>
      </c>
      <c r="T50" s="16">
        <v>0</v>
      </c>
      <c r="U50" s="17">
        <v>0</v>
      </c>
      <c r="V50" s="16">
        <v>0</v>
      </c>
      <c r="W50" s="17">
        <v>0</v>
      </c>
      <c r="X50" s="16">
        <v>0</v>
      </c>
      <c r="Y50" s="20">
        <v>0</v>
      </c>
      <c r="Z50" s="65" t="s">
        <v>42</v>
      </c>
    </row>
    <row r="51" spans="1:26" ht="15" x14ac:dyDescent="0.25">
      <c r="A51" s="13" t="s">
        <v>27</v>
      </c>
      <c r="B51" s="14">
        <v>403.63208999999989</v>
      </c>
      <c r="C51" s="15">
        <v>6.733265570433828E-4</v>
      </c>
      <c r="D51" s="14">
        <v>403.63208999999989</v>
      </c>
      <c r="E51" s="15">
        <v>2.7013951721748604E-3</v>
      </c>
      <c r="F51" s="14">
        <v>-172810.20900800027</v>
      </c>
      <c r="G51" s="15">
        <v>-4.9860296553692141E-3</v>
      </c>
      <c r="H51" s="16">
        <v>-5241.2587399999975</v>
      </c>
      <c r="I51" s="17">
        <v>-2.3519942899406142E-2</v>
      </c>
      <c r="J51" s="16">
        <v>-5241.2587399999975</v>
      </c>
      <c r="K51" s="17">
        <v>3.3984141102109601E-2</v>
      </c>
      <c r="L51" s="16">
        <v>-20116.183375000117</v>
      </c>
      <c r="M51" s="18">
        <v>-6.0294019668824051E-4</v>
      </c>
      <c r="N51" s="14">
        <v>-13332.569279999992</v>
      </c>
      <c r="O51" s="15">
        <v>-3.1834224138819325E-2</v>
      </c>
      <c r="P51" s="14">
        <v>-13332.569279999989</v>
      </c>
      <c r="Q51" s="15">
        <v>0.21690128381210111</v>
      </c>
      <c r="R51" s="14">
        <v>40645.049123999743</v>
      </c>
      <c r="S51" s="19">
        <v>1.2248869160238715E-3</v>
      </c>
      <c r="T51" s="16">
        <v>0</v>
      </c>
      <c r="U51" s="17">
        <v>0</v>
      </c>
      <c r="V51" s="16">
        <v>0</v>
      </c>
      <c r="W51" s="17">
        <v>0</v>
      </c>
      <c r="X51" s="16">
        <v>0</v>
      </c>
      <c r="Y51" s="20">
        <v>0</v>
      </c>
      <c r="Z51" s="65" t="s">
        <v>42</v>
      </c>
    </row>
    <row r="52" spans="1:26" ht="15" x14ac:dyDescent="0.25">
      <c r="A52" s="22" t="s">
        <v>28</v>
      </c>
      <c r="B52" s="23">
        <v>599459.63184991921</v>
      </c>
      <c r="C52" s="29">
        <v>0.99999999999999989</v>
      </c>
      <c r="D52" s="23">
        <v>149416.15878991914</v>
      </c>
      <c r="E52" s="29">
        <v>1.0039688885324458</v>
      </c>
      <c r="F52" s="23">
        <v>34658881.104308978</v>
      </c>
      <c r="G52" s="29">
        <v>0.99280762590574034</v>
      </c>
      <c r="H52" s="25">
        <v>822303.80636002112</v>
      </c>
      <c r="I52" s="26">
        <v>1.0000000000000002</v>
      </c>
      <c r="J52" s="25">
        <v>-4810.4472099790437</v>
      </c>
      <c r="K52" s="26">
        <v>0.99999999999999911</v>
      </c>
      <c r="L52" s="27">
        <v>33363480.301183995</v>
      </c>
      <c r="M52" s="26">
        <v>1</v>
      </c>
      <c r="N52" s="23">
        <v>1241116.2524199823</v>
      </c>
      <c r="O52" s="29">
        <v>1</v>
      </c>
      <c r="P52" s="23">
        <v>-66278.821420017353</v>
      </c>
      <c r="Q52" s="29">
        <v>1.0000000000000013</v>
      </c>
      <c r="R52" s="30">
        <v>33182695.147025004</v>
      </c>
      <c r="S52" s="29">
        <v>1</v>
      </c>
      <c r="T52" s="25">
        <v>0</v>
      </c>
      <c r="U52" s="26">
        <v>0</v>
      </c>
      <c r="V52" s="25">
        <v>0</v>
      </c>
      <c r="W52" s="26">
        <v>0</v>
      </c>
      <c r="X52" s="27">
        <v>0</v>
      </c>
      <c r="Y52" s="26">
        <v>0</v>
      </c>
      <c r="Z52" s="65" t="s">
        <v>42</v>
      </c>
    </row>
    <row r="53" spans="1:26" ht="17.45" customHeight="1" x14ac:dyDescent="0.2">
      <c r="A53" s="67" t="s">
        <v>43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</row>
    <row r="54" spans="1:26" ht="15" x14ac:dyDescent="0.25">
      <c r="A54" s="31" t="s">
        <v>29</v>
      </c>
      <c r="B54" s="7">
        <v>512788.6580600001</v>
      </c>
      <c r="C54" s="32">
        <v>0.8554181646519643</v>
      </c>
      <c r="D54" s="7">
        <v>-79951.95707000012</v>
      </c>
      <c r="E54" s="32">
        <v>-0.53509578694506288</v>
      </c>
      <c r="F54" s="33">
        <v>29638605.053324014</v>
      </c>
      <c r="G54" s="32">
        <v>0.85515181416635189</v>
      </c>
      <c r="H54" s="9">
        <v>628991.24532000069</v>
      </c>
      <c r="I54" s="34">
        <v>0.76491420961031531</v>
      </c>
      <c r="J54" s="9">
        <v>-543479.83139000018</v>
      </c>
      <c r="K54" s="34">
        <v>112.97906570141721</v>
      </c>
      <c r="L54" s="35">
        <v>28256358.100351006</v>
      </c>
      <c r="M54" s="34">
        <v>0.84692477659022702</v>
      </c>
      <c r="N54" s="7">
        <v>1071122.3328599997</v>
      </c>
      <c r="O54" s="32">
        <v>0.8630314289829647</v>
      </c>
      <c r="P54" s="7">
        <v>-508726.29693000019</v>
      </c>
      <c r="Q54" s="32">
        <v>7.675548327966454</v>
      </c>
      <c r="R54" s="33">
        <v>28205771.263092004</v>
      </c>
      <c r="S54" s="32">
        <v>0.85001447706764988</v>
      </c>
      <c r="T54" s="9">
        <v>0</v>
      </c>
      <c r="U54" s="34">
        <v>0</v>
      </c>
      <c r="V54" s="9">
        <v>0</v>
      </c>
      <c r="W54" s="34">
        <v>0</v>
      </c>
      <c r="X54" s="35">
        <v>0</v>
      </c>
      <c r="Y54" s="34">
        <v>0</v>
      </c>
      <c r="Z54" s="65" t="s">
        <v>42</v>
      </c>
    </row>
    <row r="55" spans="1:26" ht="15" x14ac:dyDescent="0.25">
      <c r="A55" s="36" t="s">
        <v>30</v>
      </c>
      <c r="B55" s="14">
        <v>86670.973789919051</v>
      </c>
      <c r="C55" s="21">
        <v>0.14458183534803559</v>
      </c>
      <c r="D55" s="14">
        <v>229368.11585991899</v>
      </c>
      <c r="E55" s="21">
        <v>1.535095786945063</v>
      </c>
      <c r="F55" s="37">
        <v>5020276.0509829726</v>
      </c>
      <c r="G55" s="21">
        <v>0.14484818583364809</v>
      </c>
      <c r="H55" s="16">
        <v>193311.74947001575</v>
      </c>
      <c r="I55" s="20">
        <v>0.23508579038968466</v>
      </c>
      <c r="J55" s="16">
        <v>538669.384180016</v>
      </c>
      <c r="K55" s="20">
        <v>-111.9790657014172</v>
      </c>
      <c r="L55" s="38">
        <v>5107122.2008309923</v>
      </c>
      <c r="M55" s="20">
        <v>0.15307522340977292</v>
      </c>
      <c r="N55" s="14">
        <v>169993.91955998307</v>
      </c>
      <c r="O55" s="21">
        <v>0.13696857101703525</v>
      </c>
      <c r="P55" s="14">
        <v>442447.47550998296</v>
      </c>
      <c r="Q55" s="21">
        <v>-6.675548327966454</v>
      </c>
      <c r="R55" s="37">
        <v>4976923.8839310082</v>
      </c>
      <c r="S55" s="21">
        <v>0.14998552293235029</v>
      </c>
      <c r="T55" s="16">
        <v>0</v>
      </c>
      <c r="U55" s="20">
        <v>0</v>
      </c>
      <c r="V55" s="16">
        <v>0</v>
      </c>
      <c r="W55" s="20">
        <v>0</v>
      </c>
      <c r="X55" s="38">
        <v>0</v>
      </c>
      <c r="Y55" s="20">
        <v>0</v>
      </c>
      <c r="Z55" s="65" t="s">
        <v>42</v>
      </c>
    </row>
    <row r="56" spans="1:26" ht="15" x14ac:dyDescent="0.25">
      <c r="A56" s="22" t="s">
        <v>28</v>
      </c>
      <c r="B56" s="23">
        <v>599459.63184991921</v>
      </c>
      <c r="C56" s="29">
        <v>0.99999999999999989</v>
      </c>
      <c r="D56" s="23">
        <v>149416.15878991887</v>
      </c>
      <c r="E56" s="29">
        <v>1</v>
      </c>
      <c r="F56" s="30">
        <v>34658881.104306988</v>
      </c>
      <c r="G56" s="29">
        <v>1</v>
      </c>
      <c r="H56" s="25">
        <v>822302.99479001644</v>
      </c>
      <c r="I56" s="26">
        <v>0.99999999999999911</v>
      </c>
      <c r="J56" s="25">
        <v>-4810.447209984166</v>
      </c>
      <c r="K56" s="26">
        <v>1.0000000000000009</v>
      </c>
      <c r="L56" s="27">
        <v>33363480.301181998</v>
      </c>
      <c r="M56" s="26">
        <v>0.99999999999999911</v>
      </c>
      <c r="N56" s="23">
        <v>1241116.2524199828</v>
      </c>
      <c r="O56" s="29">
        <v>1</v>
      </c>
      <c r="P56" s="23">
        <v>-66278.821420017193</v>
      </c>
      <c r="Q56" s="29">
        <v>0.99999999999999956</v>
      </c>
      <c r="R56" s="30">
        <v>33182695.147023007</v>
      </c>
      <c r="S56" s="29">
        <v>0.99999999999999989</v>
      </c>
      <c r="T56" s="25">
        <v>0</v>
      </c>
      <c r="U56" s="26">
        <v>0</v>
      </c>
      <c r="V56" s="25">
        <v>0</v>
      </c>
      <c r="W56" s="26">
        <v>0</v>
      </c>
      <c r="X56" s="27">
        <v>0</v>
      </c>
      <c r="Y56" s="26">
        <v>0</v>
      </c>
      <c r="Z56" s="65" t="s">
        <v>42</v>
      </c>
    </row>
    <row r="57" spans="1:26" ht="17.45" customHeight="1" x14ac:dyDescent="0.25">
      <c r="A57" s="68" t="s">
        <v>43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</row>
    <row r="58" spans="1:26" ht="15" x14ac:dyDescent="0.25">
      <c r="A58" s="31" t="s">
        <v>31</v>
      </c>
      <c r="B58" s="7">
        <v>181191.69353991968</v>
      </c>
      <c r="C58" s="32">
        <v>0.30225837389711513</v>
      </c>
      <c r="D58" s="7">
        <v>-595138.57219008007</v>
      </c>
      <c r="E58" s="32">
        <v>-3.9830937765362608</v>
      </c>
      <c r="F58" s="33">
        <v>15169331.608868994</v>
      </c>
      <c r="G58" s="32">
        <v>0.43767516796680228</v>
      </c>
      <c r="H58" s="9">
        <v>357255.55320993392</v>
      </c>
      <c r="I58" s="34">
        <v>0.43445731740422905</v>
      </c>
      <c r="J58" s="9">
        <v>-1125467.4164100662</v>
      </c>
      <c r="K58" s="34">
        <v>233.96315712064705</v>
      </c>
      <c r="L58" s="35">
        <v>13735894.368699994</v>
      </c>
      <c r="M58" s="34">
        <v>0.41170448180771357</v>
      </c>
      <c r="N58" s="7">
        <v>491975.1804999116</v>
      </c>
      <c r="O58" s="32">
        <v>0.39639733952451039</v>
      </c>
      <c r="P58" s="7">
        <v>-1421677.4547300879</v>
      </c>
      <c r="Q58" s="32">
        <v>21.449950742496465</v>
      </c>
      <c r="R58" s="33">
        <v>12841094.019924</v>
      </c>
      <c r="S58" s="32">
        <v>0.38698164700090809</v>
      </c>
      <c r="T58" s="9">
        <v>0</v>
      </c>
      <c r="U58" s="34">
        <v>0</v>
      </c>
      <c r="V58" s="9">
        <v>0</v>
      </c>
      <c r="W58" s="34">
        <v>0</v>
      </c>
      <c r="X58" s="35">
        <v>0</v>
      </c>
      <c r="Y58" s="34">
        <v>0</v>
      </c>
      <c r="Z58" s="65" t="s">
        <v>42</v>
      </c>
    </row>
    <row r="59" spans="1:26" ht="15" x14ac:dyDescent="0.25">
      <c r="A59" s="36" t="s">
        <v>32</v>
      </c>
      <c r="B59" s="14">
        <v>418267.93830999895</v>
      </c>
      <c r="C59" s="21">
        <v>0.69774162610288493</v>
      </c>
      <c r="D59" s="14">
        <v>744554.73097999906</v>
      </c>
      <c r="E59" s="21">
        <v>4.9830937765362613</v>
      </c>
      <c r="F59" s="37">
        <v>19489549.495438002</v>
      </c>
      <c r="G59" s="21">
        <v>0.56232483203319772</v>
      </c>
      <c r="H59" s="16">
        <v>465047.44158008171</v>
      </c>
      <c r="I59" s="20">
        <v>0.56554268259577101</v>
      </c>
      <c r="J59" s="16">
        <v>1120656.9692000819</v>
      </c>
      <c r="K59" s="20">
        <v>-232.963157120647</v>
      </c>
      <c r="L59" s="38">
        <v>19627585.932481986</v>
      </c>
      <c r="M59" s="20">
        <v>0.58829551819228587</v>
      </c>
      <c r="N59" s="14">
        <v>749141.07192007056</v>
      </c>
      <c r="O59" s="21">
        <v>0.60360266047548961</v>
      </c>
      <c r="P59" s="14">
        <v>1355398.6333100707</v>
      </c>
      <c r="Q59" s="21">
        <v>-20.449950742496465</v>
      </c>
      <c r="R59" s="37">
        <v>20341601.127098992</v>
      </c>
      <c r="S59" s="21">
        <v>0.6130183529990918</v>
      </c>
      <c r="T59" s="16">
        <v>0</v>
      </c>
      <c r="U59" s="20">
        <v>0</v>
      </c>
      <c r="V59" s="16">
        <v>0</v>
      </c>
      <c r="W59" s="20">
        <v>0</v>
      </c>
      <c r="X59" s="38">
        <v>0</v>
      </c>
      <c r="Y59" s="20">
        <v>0</v>
      </c>
      <c r="Z59" s="65" t="s">
        <v>42</v>
      </c>
    </row>
    <row r="60" spans="1:26" ht="15" x14ac:dyDescent="0.25">
      <c r="A60" s="22" t="s">
        <v>28</v>
      </c>
      <c r="B60" s="23">
        <v>599459.63184991863</v>
      </c>
      <c r="C60" s="29">
        <v>1</v>
      </c>
      <c r="D60" s="23">
        <v>149416.15878991899</v>
      </c>
      <c r="E60" s="29">
        <v>1</v>
      </c>
      <c r="F60" s="30">
        <v>34658881.104306996</v>
      </c>
      <c r="G60" s="29">
        <v>1</v>
      </c>
      <c r="H60" s="25">
        <v>822302.99479001563</v>
      </c>
      <c r="I60" s="26">
        <v>0.99999999999999989</v>
      </c>
      <c r="J60" s="25">
        <v>-4810.4472099840059</v>
      </c>
      <c r="K60" s="26">
        <v>1</v>
      </c>
      <c r="L60" s="27">
        <v>33363480.301181998</v>
      </c>
      <c r="M60" s="26">
        <v>1</v>
      </c>
      <c r="N60" s="23">
        <v>1241116.2524199821</v>
      </c>
      <c r="O60" s="29">
        <v>1</v>
      </c>
      <c r="P60" s="23">
        <v>-66278.821420017164</v>
      </c>
      <c r="Q60" s="29">
        <v>1.0000000000000004</v>
      </c>
      <c r="R60" s="30">
        <v>33182695.147022996</v>
      </c>
      <c r="S60" s="29">
        <v>0.99999999999999989</v>
      </c>
      <c r="T60" s="25">
        <v>0</v>
      </c>
      <c r="U60" s="26">
        <v>0</v>
      </c>
      <c r="V60" s="25">
        <v>0</v>
      </c>
      <c r="W60" s="26">
        <v>0</v>
      </c>
      <c r="X60" s="27">
        <v>0</v>
      </c>
      <c r="Y60" s="26">
        <v>0</v>
      </c>
      <c r="Z60" s="65" t="s">
        <v>42</v>
      </c>
    </row>
    <row r="61" spans="1:26" ht="28.5" x14ac:dyDescent="0.2">
      <c r="A61" s="70" t="s">
        <v>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2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CUSTOMERS-17-3384</_dlc_DocId>
    <_dlc_DocIdUrl xmlns="21e3d994-461f-4904-b5d3-a3b49fb448a4">
      <Url>https://www-edit.harel-ext.com/about/harel-group/harel/_layouts/15/DocIdRedir.aspx?ID=CUSTOMERS-17-3384</Url>
      <Description>CUSTOMERS-17-3384</Description>
    </_dlc_DocIdUrl>
  </documentManagement>
</p:properties>
</file>

<file path=customXml/itemProps1.xml><?xml version="1.0" encoding="utf-8"?>
<ds:datastoreItem xmlns:ds="http://schemas.openxmlformats.org/officeDocument/2006/customXml" ds:itemID="{D569F660-3687-4725-A2B4-876DB6D9C675}"/>
</file>

<file path=customXml/itemProps2.xml><?xml version="1.0" encoding="utf-8"?>
<ds:datastoreItem xmlns:ds="http://schemas.openxmlformats.org/officeDocument/2006/customXml" ds:itemID="{13A186B9-E840-4B48-B367-3E17CC53F34D}"/>
</file>

<file path=customXml/itemProps3.xml><?xml version="1.0" encoding="utf-8"?>
<ds:datastoreItem xmlns:ds="http://schemas.openxmlformats.org/officeDocument/2006/customXml" ds:itemID="{0086F5B9-FCF9-44E0-8CF2-80A6D86A182B}"/>
</file>

<file path=customXml/itemProps4.xml><?xml version="1.0" encoding="utf-8"?>
<ds:datastoreItem xmlns:ds="http://schemas.openxmlformats.org/officeDocument/2006/customXml" ds:itemID="{A28FDE75-2F4E-43A9-A93F-5C88D0056D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2</vt:i4>
      </vt:variant>
    </vt:vector>
  </HeadingPairs>
  <TitlesOfParts>
    <vt:vector size="5" baseType="lpstr">
      <vt:lpstr>כללי והון </vt:lpstr>
      <vt:lpstr>נוסטרו חיים</vt:lpstr>
      <vt:lpstr>נוסטרו סיכום</vt:lpstr>
      <vt:lpstr>'כללי והון '!WPrint_Area_W</vt:lpstr>
      <vt:lpstr>'נוסטרו חיים'!WPrint_Area_W</vt:lpstr>
    </vt:vector>
  </TitlesOfParts>
  <Company>Harel Ins.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דוחות מרכיבי תשואה נוסטרו - ביטוח חיים וביטוח כללי רבעון 3</dc:title>
  <dc:creator>גיל ביטר</dc:creator>
  <dc:description>עודכן על ידי מרים אמינוב בעזרת מקרו גרסה 11 בתאריך 21/09/23  בשעה  11:07:40</dc:description>
  <cp:lastModifiedBy>דניאל אלבז</cp:lastModifiedBy>
  <dcterms:created xsi:type="dcterms:W3CDTF">2022-11-30T06:05:49Z</dcterms:created>
  <dcterms:modified xsi:type="dcterms:W3CDTF">2023-09-21T08:29:51Z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20e26f6e-50c8-4644-9030-09e58ccf4327</vt:lpwstr>
  </property>
  <property fmtid="{D5CDD505-2E9C-101B-9397-08002B2CF9AE}" pid="4" name="Order">
    <vt:r8>338400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