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80" firstSheet="25" activeTab="28"/>
  </bookViews>
  <sheets>
    <sheet name="משתתף עד 20% במניות למקבלי קצבה" sheetId="1" r:id="rId1"/>
    <sheet name="אגח עד 20% במניות למקבלי קצבה" sheetId="2" r:id="rId2"/>
    <sheet name="משתתף ברווחים בסיסי למקבלי קצבה" sheetId="3" r:id="rId3"/>
    <sheet name="הראל מסלול בסיסי למקבלי קצבה" sheetId="4" r:id="rId4"/>
    <sheet name="משתתף ברווחים קרן י' 60 ומעלה" sheetId="5" r:id="rId5"/>
    <sheet name="הראל ביטוח מסלול לבני 60 ומעלה" sheetId="6" r:id="rId6"/>
    <sheet name="הראל מסלול לגילאי 50 עד 60 " sheetId="7" r:id="rId7"/>
    <sheet name="הראל ביטוח מסלול לבני 50 עד 60" sheetId="8" r:id="rId8"/>
    <sheet name="הראל חברה לביטוח מדרגות עד 50" sheetId="9" r:id="rId9"/>
    <sheet name="הראל ביטוח מסלול לבני 50 ומטה" sheetId="10" r:id="rId10"/>
    <sheet name="הראל-מסלול פאסיבי - כללי" sheetId="11" r:id="rId11"/>
    <sheet name="הראל- אג&quot;ח חו&quot;ל" sheetId="12" r:id="rId12"/>
    <sheet name="הראל - מסלול אג&quot;ח קונצרני" sheetId="13" r:id="rId13"/>
    <sheet name="הראל - מסלול אג&quot;ח מדינת ישראל" sheetId="14" r:id="rId14"/>
    <sheet name="הראל-מסלול חו&quot;ל" sheetId="15" r:id="rId15"/>
    <sheet name="הראל-מסלול כללי" sheetId="16" r:id="rId16"/>
    <sheet name="משתתף ברווחים שקלי טווח קצר" sheetId="17" r:id="rId17"/>
    <sheet name="הראל מסלול שקלי טווח קצר" sheetId="18" r:id="rId18"/>
    <sheet name="משתתף ברווחים לפחות 75% מניות" sheetId="19" r:id="rId19"/>
    <sheet name="הראל-מסלול מניות" sheetId="20" r:id="rId20"/>
    <sheet name="הראל-מסלול אג&quot;ח עד 10% במניות" sheetId="21" r:id="rId21"/>
    <sheet name="הראל-מסלול אג&quot;ח עד 20% במניות" sheetId="22" r:id="rId22"/>
    <sheet name="מסלול משתתף ברווחים ללא מניות" sheetId="23" r:id="rId23"/>
    <sheet name="הראל-מסלול אג&quot;ח ללא מניות" sheetId="24" r:id="rId24"/>
    <sheet name="משתתפת ברווחים - קרן י החדשה" sheetId="25" r:id="rId25"/>
    <sheet name="משתתפת ברווחים - קרן י" sheetId="26" r:id="rId26"/>
    <sheet name="משתתפת ברווחים - קרן ט" sheetId="27" r:id="rId27"/>
    <sheet name="משתתפת ברווחים - קרן ח" sheetId="28" r:id="rId28"/>
    <sheet name="נספח 1 מצרפי" sheetId="29" r:id="rId29"/>
    <sheet name="נספח 2" sheetId="30" r:id="rId30"/>
    <sheet name="נספח 3" sheetId="31" r:id="rId31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<sst xmlns="http://schemas.openxmlformats.org/spreadsheetml/2006/main" count="1028" uniqueCount="120">
  <si>
    <t>נספח 3 פירוט עמלות ניהול חיצוני לשנה המסתיימת ביום 31/12/2019</t>
  </si>
  <si>
    <t>הראל חברה לביטוח בע"מ - משתתפת ברווחים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</si>
  <si>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</si>
  <si>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</si>
  <si>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</si>
  <si>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</si>
  <si>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</si>
  <si>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</si>
  <si>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</si>
  <si>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</si>
  <si>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</si>
  <si>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</si>
  <si>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</si>
  <si>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</si>
  <si>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</si>
  <si>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קסם קרנות נאמנות בע"מ</t>
  </si>
  <si>
    <t>מנהל קרנות ג' - איביאי ניהול קרנות נאמנות</t>
  </si>
  <si>
    <t>מנהל קרנות ד' - מיטב דש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</si>
  <si>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</si>
  <si>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</si>
  <si>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</si>
  <si>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</si>
  <si>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</si>
  <si>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</si>
  <si>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</si>
  <si>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</si>
  <si>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</si>
  <si>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</si>
  <si>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</si>
  <si>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</si>
  <si>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מנהל קרנות א' - Amundi ETF MSCI Emerging Marke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</si>
  <si>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</si>
  <si>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</si>
  <si>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</si>
  <si>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</si>
  <si>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</si>
  <si>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31/12/2019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</si>
  <si>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</si>
  <si>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</si>
  <si>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</si>
  <si>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</si>
  <si>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</si>
  <si>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</si>
  <si>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</si>
  <si>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</si>
  <si>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</si>
  <si>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</si>
  <si>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</si>
  <si>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</si>
  <si>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</si>
  <si>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</si>
  <si>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</si>
  <si>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</si>
  <si>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</si>
  <si>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</si>
  <si>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</si>
  <si>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</si>
  <si>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</si>
  <si>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</si>
  <si>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</si>
  <si>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</si>
  <si>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</si>
  <si>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</si>
  <si>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</si>
  <si>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</si>
  <si>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31/12/2019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</si>
  <si>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</si>
  <si>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</si>
  <si>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</si>
  <si>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</si>
  <si>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</si>
  <si>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</si>
  <si>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</si>
  <si>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</si>
  <si>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</si>
  <si>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</si>
  <si>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</si>
  <si>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</si>
  <si>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</si>
  <si>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</si>
  <si>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</si>
  <si>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</si>
  <si>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</si>
  <si>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</si>
  <si>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</si>
  <si>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</si>
  <si>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</si>
  <si>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</si>
  <si>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</si>
  <si>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</si>
  <si>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</si>
  <si>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</si>
  <si>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חברה לביטוח בע"מ - משתתפת ברווחים -  קרן ח</t>
  </si>
  <si>
    <t>הראל חברה לביטוח בע"מ - משתתפת ברווחים -  קרן  ט</t>
  </si>
  <si>
    <t xml:space="preserve">הראל חברה לביטוח בע"מ - משתתפת ברווחים -  קרן  י </t>
  </si>
  <si>
    <t xml:space="preserve">הראל חברה לביטוח - משתתפת ברווחים -  קרן  י החדשה </t>
  </si>
  <si>
    <t>הראל-מסלול אג"ח ללא מניות</t>
  </si>
  <si>
    <t>הראל-מסלול משתתף ברווחים כללי ללא מניות</t>
  </si>
  <si>
    <t>הראל-מסלול אג"ח עד 20% במניות</t>
  </si>
  <si>
    <t>הראל-מסלול אג"ח עד 10% במניות</t>
  </si>
  <si>
    <t>הראל-מסלול מניות</t>
  </si>
  <si>
    <t>הראל-מסלול משתתף ברווחים לפחות 75% מניות</t>
  </si>
  <si>
    <t>הראל-מסלול שקלי טווח קצר</t>
  </si>
  <si>
    <t>הראל-מסלול משתתף ברווחים שקלי טווח קצר</t>
  </si>
  <si>
    <t>הראל-מסלול כללי</t>
  </si>
  <si>
    <t>הראל-מסלול חו"ל</t>
  </si>
  <si>
    <t>הראל - מסלול אג"ח מדינת ישראל</t>
  </si>
  <si>
    <t>הראל - מסלול אג"ח קונצרני</t>
  </si>
  <si>
    <t>הראל- אג"ח חו"ל</t>
  </si>
  <si>
    <t>הראל-מסלול פאסיבי - כללי</t>
  </si>
  <si>
    <t>הראל ביטוח מסלול לבני 50 ומטה</t>
  </si>
  <si>
    <t>מסלולית קרן י' לגילאי 50 ומטה</t>
  </si>
  <si>
    <t>הראל ביטוח מסלול לבני 50 עד 60</t>
  </si>
  <si>
    <t>מסלולית קרן י' לגילאי 50 עד 60</t>
  </si>
  <si>
    <t>הראל ביטוח מסלול לבני 60 ומעלה</t>
  </si>
  <si>
    <t>מסלולית קרן י' לגילאי 60 ומעלה</t>
  </si>
  <si>
    <t>הראל מסלול בסיסי למקבלי קצבה</t>
  </si>
  <si>
    <t>מסלולית קרן י' בסיסי למקבלי  קצבה</t>
  </si>
  <si>
    <t>הראל מסלול אג"ח עד 20% במניות למקבלי קצבה</t>
  </si>
  <si>
    <t>מסלולית קרן י'  אגח עד 20% מניות למקבלי קיצבה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</si>
</sst>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tr">
        <f>_xlfn.COMPOUNDVALUE(10)</f>
        <v>מסלולית קרן י'  אגח עד 20% מניות למקבלי קיצבה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18.190197842409596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1.0646321240794812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19.31965127833542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4.788931514023182</v>
      </c>
    </row>
    <row r="22" spans="5:6" ht="15">
      <c r="E22" s="27" t="s">
        <v>78</v>
      </c>
      <c r="F22" s="12">
        <v>25.326453232538064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0.3123372936633411</v>
      </c>
    </row>
    <row r="26" spans="5:6" ht="15">
      <c r="E26" s="27" t="s">
        <v>82</v>
      </c>
      <c r="F26" s="12">
        <v>11.169180370193061</v>
      </c>
    </row>
    <row r="27" spans="5:6" ht="15">
      <c r="E27" s="27" t="s">
        <v>83</v>
      </c>
      <c r="F27" s="16">
        <v>0.2826554060893756</v>
      </c>
    </row>
    <row r="28" spans="5:6" ht="15">
      <c r="E28" s="27" t="s">
        <v>84</v>
      </c>
      <c r="F28" s="16">
        <v>36.36333579101195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8.869893459247212</v>
      </c>
    </row>
    <row r="33" spans="5:6" ht="15">
      <c r="E33" s="25"/>
      <c r="F33" s="14"/>
    </row>
    <row r="34" spans="5:6" ht="15">
      <c r="E34" s="26" t="s">
        <v>88</v>
      </c>
      <c r="F34" s="13">
        <v>125.68726831159069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0.0010019134465278333</v>
      </c>
    </row>
    <row r="38" spans="5:6" ht="15">
      <c r="E38" s="27" t="s">
        <v>91</v>
      </c>
      <c r="F38" s="33">
        <v>0.0008876085380585367</v>
      </c>
    </row>
    <row r="39" spans="5:6" ht="15">
      <c r="E39" s="28"/>
      <c r="F39" s="33"/>
    </row>
    <row r="40" spans="5:6" ht="15">
      <c r="E40" s="26" t="s">
        <v>34</v>
      </c>
      <c r="F40" s="16">
        <v>106229.1745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tr">
        <f>_xlfn.COMPOUNDVALUE(1)</f>
        <v>הראל ביטוח מסלול לבני 50 ומטה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204.05894891187899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9.709496569687582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121.80751988327164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82.4186496747206</v>
      </c>
    </row>
    <row r="22" spans="5:6" ht="15">
      <c r="E22" s="27" t="s">
        <v>78</v>
      </c>
      <c r="F22" s="12">
        <v>391.5290259882699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5.300710406627727</v>
      </c>
    </row>
    <row r="26" spans="5:6" ht="15">
      <c r="E26" s="27" t="s">
        <v>82</v>
      </c>
      <c r="F26" s="12">
        <v>190.83495831507656</v>
      </c>
    </row>
    <row r="27" spans="5:6" ht="15">
      <c r="E27" s="27" t="s">
        <v>83</v>
      </c>
      <c r="F27" s="16">
        <v>4.620335190363865</v>
      </c>
    </row>
    <row r="28" spans="5:6" ht="15">
      <c r="E28" s="27" t="s">
        <v>84</v>
      </c>
      <c r="F28" s="16">
        <v>277.6263274257433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61.02545177028152</v>
      </c>
    </row>
    <row r="33" spans="5:6" ht="15">
      <c r="E33" s="25"/>
      <c r="F33" s="14"/>
    </row>
    <row r="34" spans="5:6" ht="15">
      <c r="E34" s="26" t="s">
        <v>88</v>
      </c>
      <c r="F34" s="13">
        <v>1348.9314241359216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0.0013903333316215198</v>
      </c>
    </row>
    <row r="38" spans="5:6" ht="15">
      <c r="E38" s="27" t="s">
        <v>91</v>
      </c>
      <c r="F38" s="33">
        <v>0.0012667837416703324</v>
      </c>
    </row>
    <row r="39" spans="5:6" ht="15">
      <c r="E39" s="28"/>
      <c r="F39" s="33"/>
    </row>
    <row r="40" spans="5:6" ht="15">
      <c r="E40" s="26" t="s">
        <v>34</v>
      </c>
      <c r="F40" s="16">
        <v>816468.2186899999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109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22.800419979999994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0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0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0</v>
      </c>
    </row>
    <row r="22" spans="5:6" ht="15">
      <c r="E22" s="27" t="s">
        <v>78</v>
      </c>
      <c r="F22" s="12">
        <v>0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4.30868691448324</v>
      </c>
    </row>
    <row r="26" spans="5:6" ht="15">
      <c r="E26" s="27" t="s">
        <v>82</v>
      </c>
      <c r="F26" s="12">
        <v>1.7881015393593858</v>
      </c>
    </row>
    <row r="27" spans="5:6" ht="15">
      <c r="E27" s="27" t="s">
        <v>83</v>
      </c>
      <c r="F27" s="16">
        <v>0</v>
      </c>
    </row>
    <row r="28" spans="5:6" ht="15">
      <c r="E28" s="27" t="s">
        <v>84</v>
      </c>
      <c r="F28" s="16">
        <v>0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0</v>
      </c>
    </row>
    <row r="33" spans="5:6" ht="15">
      <c r="E33" s="25"/>
      <c r="F33" s="14"/>
    </row>
    <row r="34" spans="5:6" ht="15">
      <c r="E34" s="26" t="s">
        <v>88</v>
      </c>
      <c r="F34" s="13">
        <v>28.897208433842618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0.00018802016643962346</v>
      </c>
    </row>
    <row r="38" spans="5:6" ht="15">
      <c r="E38" s="27" t="s">
        <v>91</v>
      </c>
      <c r="F38" s="33">
        <v>0.0006138667073974769</v>
      </c>
    </row>
    <row r="39" spans="5:6" ht="15">
      <c r="E39" s="28"/>
      <c r="F39" s="33"/>
    </row>
    <row r="40" spans="5:6" ht="15">
      <c r="E40" s="26" t="s">
        <v>34</v>
      </c>
      <c r="F40" s="16">
        <v>32426.24751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108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33.258051628784784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3.2172130467067466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20.967635610000002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0</v>
      </c>
    </row>
    <row r="22" spans="5:6" ht="15">
      <c r="E22" s="27" t="s">
        <v>78</v>
      </c>
      <c r="F22" s="12">
        <v>6.0343736813988444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</v>
      </c>
    </row>
    <row r="26" spans="5:6" ht="15">
      <c r="E26" s="27" t="s">
        <v>82</v>
      </c>
      <c r="F26" s="12">
        <v>10.882530036085923</v>
      </c>
    </row>
    <row r="27" spans="5:6" ht="15">
      <c r="E27" s="27" t="s">
        <v>83</v>
      </c>
      <c r="F27" s="16">
        <v>0</v>
      </c>
    </row>
    <row r="28" spans="5:6" ht="15">
      <c r="E28" s="27" t="s">
        <v>84</v>
      </c>
      <c r="F28" s="16">
        <v>91.23651116569339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0</v>
      </c>
    </row>
    <row r="33" spans="5:6" ht="15">
      <c r="E33" s="25"/>
      <c r="F33" s="14"/>
    </row>
    <row r="34" spans="5:6" ht="15">
      <c r="E34" s="26" t="s">
        <v>88</v>
      </c>
      <c r="F34" s="13">
        <v>165.5963151686697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0.0011931611373355601</v>
      </c>
    </row>
    <row r="38" spans="5:6" ht="15">
      <c r="E38" s="27" t="s">
        <v>91</v>
      </c>
      <c r="F38" s="33">
        <v>0.0016554632092470889</v>
      </c>
    </row>
    <row r="39" spans="5:6" ht="15">
      <c r="E39" s="28"/>
      <c r="F39" s="33"/>
    </row>
    <row r="40" spans="5:6" ht="15">
      <c r="E40" s="26" t="s">
        <v>34</v>
      </c>
      <c r="F40" s="16">
        <v>108217.61323999999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107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8.713879245507403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1.4184801400893816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22.105659740000004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1.2569701060536362</v>
      </c>
    </row>
    <row r="22" spans="5:6" ht="15">
      <c r="E22" s="27" t="s">
        <v>78</v>
      </c>
      <c r="F22" s="12">
        <v>7.058011483936081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</v>
      </c>
    </row>
    <row r="26" spans="5:6" ht="15">
      <c r="E26" s="27" t="s">
        <v>82</v>
      </c>
      <c r="F26" s="12">
        <v>0</v>
      </c>
    </row>
    <row r="27" spans="5:6" ht="15">
      <c r="E27" s="27" t="s">
        <v>83</v>
      </c>
      <c r="F27" s="16">
        <v>0.02696791523746048</v>
      </c>
    </row>
    <row r="28" spans="5:6" ht="15">
      <c r="E28" s="27" t="s">
        <v>84</v>
      </c>
      <c r="F28" s="16">
        <v>57.16818444624384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3.08207</v>
      </c>
    </row>
    <row r="33" spans="5:6" ht="15">
      <c r="E33" s="25"/>
      <c r="F33" s="14"/>
    </row>
    <row r="34" spans="5:6" ht="15">
      <c r="E34" s="26" t="s">
        <v>88</v>
      </c>
      <c r="F34" s="13">
        <v>100.83022307706781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0.000651973231904112</v>
      </c>
    </row>
    <row r="38" spans="5:6" ht="15">
      <c r="E38" s="27" t="s">
        <v>91</v>
      </c>
      <c r="F38" s="33">
        <v>0.0007217017916366405</v>
      </c>
    </row>
    <row r="39" spans="5:6" ht="15">
      <c r="E39" s="28"/>
      <c r="F39" s="33"/>
    </row>
    <row r="40" spans="5:6" ht="15">
      <c r="E40" s="26" t="s">
        <v>34</v>
      </c>
      <c r="F40" s="16">
        <v>139112.86422999998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106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28.306556487208496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0.20729663781578472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0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0</v>
      </c>
    </row>
    <row r="22" spans="5:6" ht="15">
      <c r="E22" s="27" t="s">
        <v>78</v>
      </c>
      <c r="F22" s="12">
        <v>0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</v>
      </c>
    </row>
    <row r="26" spans="5:6" ht="15">
      <c r="E26" s="27" t="s">
        <v>82</v>
      </c>
      <c r="F26" s="12">
        <v>0</v>
      </c>
    </row>
    <row r="27" spans="5:6" ht="15">
      <c r="E27" s="27" t="s">
        <v>83</v>
      </c>
      <c r="F27" s="16">
        <v>0</v>
      </c>
    </row>
    <row r="28" spans="5:6" ht="15">
      <c r="E28" s="27" t="s">
        <v>84</v>
      </c>
      <c r="F28" s="16">
        <v>0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0</v>
      </c>
    </row>
    <row r="33" spans="5:6" ht="15">
      <c r="E33" s="25"/>
      <c r="F33" s="14"/>
    </row>
    <row r="34" spans="5:6" ht="15">
      <c r="E34" s="26" t="s">
        <v>88</v>
      </c>
      <c r="F34" s="13">
        <v>28.51385312502428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</v>
      </c>
    </row>
    <row r="38" spans="5:6" ht="15">
      <c r="E38" s="27" t="s">
        <v>91</v>
      </c>
      <c r="F38" s="33">
        <v>0.00011082703829222203</v>
      </c>
    </row>
    <row r="39" spans="5:6" ht="15">
      <c r="E39" s="28"/>
      <c r="F39" s="33"/>
    </row>
    <row r="40" spans="5:6" ht="15">
      <c r="E40" s="26" t="s">
        <v>34</v>
      </c>
      <c r="F40" s="16">
        <v>293709.89579000004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105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36.442355237189936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5.71926382234325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53.23043575895954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5.879975524753893</v>
      </c>
    </row>
    <row r="22" spans="5:6" ht="15">
      <c r="E22" s="27" t="s">
        <v>78</v>
      </c>
      <c r="F22" s="12">
        <v>183.76542684254247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0.9670506833106322</v>
      </c>
    </row>
    <row r="26" spans="5:6" ht="15">
      <c r="E26" s="27" t="s">
        <v>82</v>
      </c>
      <c r="F26" s="12">
        <v>82.69344478601752</v>
      </c>
    </row>
    <row r="27" spans="5:6" ht="15">
      <c r="E27" s="27" t="s">
        <v>83</v>
      </c>
      <c r="F27" s="12">
        <v>0</v>
      </c>
    </row>
    <row r="28" spans="5:6" ht="15">
      <c r="E28" s="27" t="s">
        <v>84</v>
      </c>
      <c r="F28" s="12">
        <v>127.62898315625932</v>
      </c>
    </row>
    <row r="29" spans="5:6" ht="15">
      <c r="E29" s="27"/>
      <c r="F29" s="1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0</v>
      </c>
    </row>
    <row r="33" spans="5:6" ht="15">
      <c r="E33" s="25"/>
      <c r="F33" s="14"/>
    </row>
    <row r="34" spans="5:6" ht="15">
      <c r="E34" s="26" t="s">
        <v>88</v>
      </c>
      <c r="F34" s="13">
        <v>496.32693581137653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0.0024884898586362593</v>
      </c>
    </row>
    <row r="38" spans="5:6" ht="15">
      <c r="E38" s="27" t="s">
        <v>91</v>
      </c>
      <c r="F38" s="33">
        <v>0.0025099259345130447</v>
      </c>
    </row>
    <row r="39" spans="5:6" ht="15">
      <c r="E39" s="28"/>
      <c r="F39" s="33"/>
    </row>
    <row r="40" spans="5:6" ht="15">
      <c r="E40" s="26" t="s">
        <v>34</v>
      </c>
      <c r="F40" s="16">
        <v>182506.39647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104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3203.467586610641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160.98012480597055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1881.8865442783701</v>
      </c>
    </row>
    <row r="17" spans="5:6" ht="15">
      <c r="E17" s="27" t="s">
        <v>74</v>
      </c>
      <c r="F17" s="12">
        <v>2.75566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3725.7749763251854</v>
      </c>
    </row>
    <row r="22" spans="5:6" ht="15">
      <c r="E22" s="27" t="s">
        <v>78</v>
      </c>
      <c r="F22" s="12">
        <v>16712.010007423447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82.11783331458727</v>
      </c>
    </row>
    <row r="26" spans="5:6" ht="15">
      <c r="E26" s="27" t="s">
        <v>82</v>
      </c>
      <c r="F26" s="12">
        <v>2931.6918755706424</v>
      </c>
    </row>
    <row r="27" spans="5:6" ht="15">
      <c r="E27" s="27" t="s">
        <v>83</v>
      </c>
      <c r="F27" s="16">
        <v>72.0557014777711</v>
      </c>
    </row>
    <row r="28" spans="5:6" ht="15">
      <c r="E28" s="27" t="s">
        <v>84</v>
      </c>
      <c r="F28" s="16">
        <v>4554.467928499398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571.5257700000001</v>
      </c>
    </row>
    <row r="33" spans="5:6" ht="15">
      <c r="E33" s="25"/>
      <c r="F33" s="14"/>
    </row>
    <row r="34" spans="5:6" ht="15">
      <c r="E34" s="26" t="s">
        <v>88</v>
      </c>
      <c r="F34" s="13">
        <v>33898.73400830601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0.001691952895863654</v>
      </c>
    </row>
    <row r="38" spans="5:6" ht="15">
      <c r="E38" s="27" t="s">
        <v>91</v>
      </c>
      <c r="F38" s="33">
        <v>0.0017141785511053192</v>
      </c>
    </row>
    <row r="39" spans="5:6" ht="15">
      <c r="E39" s="28"/>
      <c r="F39" s="33"/>
    </row>
    <row r="40" spans="5:6" ht="15">
      <c r="E40" s="26" t="s">
        <v>34</v>
      </c>
      <c r="F40" s="16">
        <v>18045142.220879998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103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0.7480376921064584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-0.012418042449862289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0.10786511502983263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0</v>
      </c>
    </row>
    <row r="22" spans="5:6" ht="15">
      <c r="E22" s="27" t="s">
        <v>78</v>
      </c>
      <c r="F22" s="12">
        <v>0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</v>
      </c>
    </row>
    <row r="26" spans="5:6" ht="15">
      <c r="E26" s="27" t="s">
        <v>82</v>
      </c>
      <c r="F26" s="12">
        <v>0</v>
      </c>
    </row>
    <row r="27" spans="5:6" ht="15">
      <c r="E27" s="27" t="s">
        <v>83</v>
      </c>
      <c r="F27" s="16">
        <v>0.00010175272234678578</v>
      </c>
    </row>
    <row r="28" spans="5:6" ht="15">
      <c r="E28" s="27" t="s">
        <v>84</v>
      </c>
      <c r="F28" s="16">
        <v>0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0.09586280429214884</v>
      </c>
    </row>
    <row r="33" spans="5:6" ht="15">
      <c r="E33" s="25"/>
      <c r="F33" s="14"/>
    </row>
    <row r="34" spans="5:6" ht="15">
      <c r="E34" s="26" t="s">
        <v>88</v>
      </c>
      <c r="F34" s="13">
        <v>0.9394493217009244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7.150160451652227E-06</v>
      </c>
    </row>
    <row r="38" spans="5:6" ht="15">
      <c r="E38" s="27" t="s">
        <v>91</v>
      </c>
      <c r="F38" s="33">
        <v>3.41029034817678E-05</v>
      </c>
    </row>
    <row r="39" spans="5:6" ht="15">
      <c r="E39" s="28"/>
      <c r="F39" s="33"/>
    </row>
    <row r="40" spans="5:6" ht="15">
      <c r="E40" s="26" t="s">
        <v>34</v>
      </c>
      <c r="F40" s="16">
        <v>28507.00672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102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11.360360932014522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-0.18859135814701208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1.6381348849701676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0</v>
      </c>
    </row>
    <row r="22" spans="5:6" ht="15">
      <c r="E22" s="27" t="s">
        <v>78</v>
      </c>
      <c r="F22" s="12">
        <v>0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</v>
      </c>
    </row>
    <row r="26" spans="5:6" ht="15">
      <c r="E26" s="27" t="s">
        <v>82</v>
      </c>
      <c r="F26" s="12">
        <v>0</v>
      </c>
    </row>
    <row r="27" spans="5:6" ht="15">
      <c r="E27" s="27" t="s">
        <v>83</v>
      </c>
      <c r="F27" s="16">
        <v>0.001545306692259613</v>
      </c>
    </row>
    <row r="28" spans="5:6" ht="15">
      <c r="E28" s="27" t="s">
        <v>84</v>
      </c>
      <c r="F28" s="16">
        <v>0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1.4558571957078512</v>
      </c>
    </row>
    <row r="33" spans="5:6" ht="15">
      <c r="E33" s="25"/>
      <c r="F33" s="14"/>
    </row>
    <row r="34" spans="5:6" ht="15">
      <c r="E34" s="26" t="s">
        <v>88</v>
      </c>
      <c r="F34" s="13">
        <v>14.26730696123779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6.266107154735623E-06</v>
      </c>
    </row>
    <row r="38" spans="5:6" ht="15">
      <c r="E38" s="27" t="s">
        <v>91</v>
      </c>
      <c r="F38" s="33">
        <v>3.410290348176781E-05</v>
      </c>
    </row>
    <row r="39" spans="5:6" ht="15">
      <c r="E39" s="28"/>
      <c r="F39" s="33"/>
    </row>
    <row r="40" spans="5:6" ht="15">
      <c r="E40" s="26" t="s">
        <v>34</v>
      </c>
      <c r="F40" s="16">
        <v>494012.83938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101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7.782264669480409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0.25230584513758925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0.08332205425986101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2.3607142910864205</v>
      </c>
    </row>
    <row r="22" spans="5:6" ht="15">
      <c r="E22" s="27" t="s">
        <v>78</v>
      </c>
      <c r="F22" s="12">
        <v>0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0.24636755046600664</v>
      </c>
    </row>
    <row r="26" spans="5:6" ht="15">
      <c r="E26" s="27" t="s">
        <v>82</v>
      </c>
      <c r="F26" s="12">
        <v>8.436531589869375</v>
      </c>
    </row>
    <row r="27" spans="5:6" ht="15">
      <c r="E27" s="27" t="s">
        <v>83</v>
      </c>
      <c r="F27" s="16">
        <v>0.32521455895582807</v>
      </c>
    </row>
    <row r="28" spans="5:6" ht="15">
      <c r="E28" s="27" t="s">
        <v>84</v>
      </c>
      <c r="F28" s="16">
        <v>5.45490277661026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0</v>
      </c>
    </row>
    <row r="33" spans="5:6" ht="15">
      <c r="E33" s="25"/>
      <c r="F33" s="14"/>
    </row>
    <row r="34" spans="5:6" ht="15">
      <c r="E34" s="26" t="s">
        <v>88</v>
      </c>
      <c r="F34" s="13">
        <v>24.94162333586575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0.0008519022821910522</v>
      </c>
    </row>
    <row r="38" spans="5:6" ht="15">
      <c r="E38" s="27" t="s">
        <v>91</v>
      </c>
      <c r="F38" s="33">
        <v>0.0010567356694550522</v>
      </c>
    </row>
    <row r="39" spans="5:6" ht="15">
      <c r="E39" s="28"/>
      <c r="F39" s="33"/>
    </row>
    <row r="40" spans="5:6" ht="15">
      <c r="E40" s="26" t="s">
        <v>34</v>
      </c>
      <c r="F40" s="16">
        <v>19846.23492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tr">
        <f>_xlfn.COMPOUNDVALUE(9)</f>
        <v>הראל מסלול אג"ח עד 20% במניות למקבלי קצבה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64.35157457199605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3.7663556008562846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68.34724892569234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16.941832415167497</v>
      </c>
    </row>
    <row r="22" spans="5:6" ht="15">
      <c r="E22" s="27" t="s">
        <v>78</v>
      </c>
      <c r="F22" s="12">
        <v>89.59754907327329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1.1049575611503863</v>
      </c>
    </row>
    <row r="26" spans="5:6" ht="15">
      <c r="E26" s="27" t="s">
        <v>82</v>
      </c>
      <c r="F26" s="12">
        <v>39.513277960331536</v>
      </c>
    </row>
    <row r="27" spans="5:6" ht="15">
      <c r="E27" s="27" t="s">
        <v>83</v>
      </c>
      <c r="F27" s="16">
        <v>0.9999517652705641</v>
      </c>
    </row>
    <row r="28" spans="5:6" ht="15">
      <c r="E28" s="27" t="s">
        <v>84</v>
      </c>
      <c r="F28" s="16">
        <v>128.64279625294395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31.379076540752788</v>
      </c>
    </row>
    <row r="33" spans="5:6" ht="15">
      <c r="E33" s="25"/>
      <c r="F33" s="14"/>
    </row>
    <row r="34" spans="5:6" ht="15">
      <c r="E34" s="26" t="s">
        <v>88</v>
      </c>
      <c r="F34" s="13">
        <v>444.6446206674347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0.000932990467074312</v>
      </c>
    </row>
    <row r="38" spans="5:6" ht="15">
      <c r="E38" s="27" t="s">
        <v>91</v>
      </c>
      <c r="F38" s="33">
        <v>0.0008876085380585368</v>
      </c>
    </row>
    <row r="39" spans="5:6" ht="15">
      <c r="E39" s="28"/>
      <c r="F39" s="33"/>
    </row>
    <row r="40" spans="5:6" ht="15">
      <c r="E40" s="26" t="s">
        <v>34</v>
      </c>
      <c r="F40" s="16">
        <v>403569.70814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100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327.41408274771254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10.614967540435197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3.5055109440230536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99.31956018878016</v>
      </c>
    </row>
    <row r="22" spans="5:6" ht="15">
      <c r="E22" s="27" t="s">
        <v>78</v>
      </c>
      <c r="F22" s="12">
        <v>0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10.365132642040297</v>
      </c>
    </row>
    <row r="26" spans="5:6" ht="15">
      <c r="E26" s="27" t="s">
        <v>82</v>
      </c>
      <c r="F26" s="12">
        <v>354.94028658544795</v>
      </c>
    </row>
    <row r="27" spans="5:6" ht="15">
      <c r="E27" s="27" t="s">
        <v>83</v>
      </c>
      <c r="F27" s="16">
        <v>13.682370240414038</v>
      </c>
    </row>
    <row r="28" spans="5:6" ht="15">
      <c r="E28" s="27" t="s">
        <v>84</v>
      </c>
      <c r="F28" s="16">
        <v>229.49771884345893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0</v>
      </c>
    </row>
    <row r="33" spans="5:6" ht="15">
      <c r="E33" s="25"/>
      <c r="F33" s="14"/>
    </row>
    <row r="34" spans="5:6" ht="15">
      <c r="E34" s="26" t="s">
        <v>88</v>
      </c>
      <c r="F34" s="13">
        <v>1049.339629732312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0.0008561600372462439</v>
      </c>
    </row>
    <row r="38" spans="5:6" ht="15">
      <c r="E38" s="27" t="s">
        <v>91</v>
      </c>
      <c r="F38" s="33">
        <v>0.0010567356694550522</v>
      </c>
    </row>
    <row r="39" spans="5:6" ht="15">
      <c r="E39" s="28"/>
      <c r="F39" s="33"/>
    </row>
    <row r="40" spans="5:6" ht="15">
      <c r="E40" s="26" t="s">
        <v>34</v>
      </c>
      <c r="F40" s="16">
        <v>830814.9744200001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99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122.64145610612603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7.6489555614808795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138.146517606884</v>
      </c>
    </row>
    <row r="17" spans="5:6" ht="15">
      <c r="E17" s="27" t="s">
        <v>74</v>
      </c>
      <c r="F17" s="12">
        <v>0.74846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194.8380837870565</v>
      </c>
    </row>
    <row r="22" spans="5:6" ht="15">
      <c r="E22" s="27" t="s">
        <v>78</v>
      </c>
      <c r="F22" s="12">
        <v>1024.246781781834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1.422830482867554</v>
      </c>
    </row>
    <row r="26" spans="5:6" ht="15">
      <c r="E26" s="27" t="s">
        <v>82</v>
      </c>
      <c r="F26" s="12">
        <v>51.33819831797687</v>
      </c>
    </row>
    <row r="27" spans="5:6" ht="15">
      <c r="E27" s="27" t="s">
        <v>83</v>
      </c>
      <c r="F27" s="16">
        <v>2.2816513946248964</v>
      </c>
    </row>
    <row r="28" spans="5:6" ht="15">
      <c r="E28" s="27" t="s">
        <v>84</v>
      </c>
      <c r="F28" s="16">
        <v>264.5179493344858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90.09243000000001</v>
      </c>
    </row>
    <row r="33" spans="5:6" ht="15">
      <c r="E33" s="25"/>
      <c r="F33" s="14"/>
    </row>
    <row r="34" spans="5:6" ht="15">
      <c r="E34" s="26" t="s">
        <v>88</v>
      </c>
      <c r="F34" s="13">
        <v>1897.9233143733363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0.0015036673347703332</v>
      </c>
    </row>
    <row r="38" spans="5:6" ht="15">
      <c r="E38" s="27" t="s">
        <v>91</v>
      </c>
      <c r="F38" s="33">
        <v>0.001439441566362933</v>
      </c>
    </row>
    <row r="39" spans="5:6" ht="15">
      <c r="E39" s="28"/>
      <c r="F39" s="33"/>
    </row>
    <row r="40" spans="5:6" ht="15">
      <c r="E40" s="26" t="s">
        <v>34</v>
      </c>
      <c r="F40" s="16">
        <v>1175050.09376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98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630.5174781658048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38.00484489884298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565.8704061402794</v>
      </c>
    </row>
    <row r="17" spans="5:6" ht="15">
      <c r="E17" s="27" t="s">
        <v>74</v>
      </c>
      <c r="F17" s="12">
        <v>2.1075399999999997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700.9975003802966</v>
      </c>
    </row>
    <row r="22" spans="5:6" ht="15">
      <c r="E22" s="27" t="s">
        <v>78</v>
      </c>
      <c r="F22" s="12">
        <v>3719.307160781257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11.891779798297172</v>
      </c>
    </row>
    <row r="26" spans="5:6" ht="15">
      <c r="E26" s="27" t="s">
        <v>82</v>
      </c>
      <c r="F26" s="12">
        <v>425.352713304139</v>
      </c>
    </row>
    <row r="27" spans="5:6" ht="15">
      <c r="E27" s="27" t="s">
        <v>83</v>
      </c>
      <c r="F27" s="16">
        <v>10.532250662186772</v>
      </c>
    </row>
    <row r="28" spans="5:6" ht="15">
      <c r="E28" s="27" t="s">
        <v>84</v>
      </c>
      <c r="F28" s="16">
        <v>1243.5457260650346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316.75941</v>
      </c>
    </row>
    <row r="33" spans="5:6" ht="15">
      <c r="E33" s="25"/>
      <c r="F33" s="14"/>
    </row>
    <row r="34" spans="5:6" ht="15">
      <c r="E34" s="26" t="s">
        <v>88</v>
      </c>
      <c r="F34" s="13">
        <v>7664.886810196138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0.0014506134019773122</v>
      </c>
    </row>
    <row r="38" spans="5:6" ht="15">
      <c r="E38" s="27" t="s">
        <v>91</v>
      </c>
      <c r="F38" s="33">
        <v>0.001400889123868648</v>
      </c>
    </row>
    <row r="39" spans="5:6" ht="15">
      <c r="E39" s="28"/>
      <c r="F39" s="33"/>
    </row>
    <row r="40" spans="5:6" ht="15">
      <c r="E40" s="26" t="s">
        <v>34</v>
      </c>
      <c r="F40" s="16">
        <v>4821585.77716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97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4.354525860051354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0.4103360868135565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6.69775070016085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0.9699755274679923</v>
      </c>
    </row>
    <row r="22" spans="5:6" ht="15">
      <c r="E22" s="27" t="s">
        <v>78</v>
      </c>
      <c r="F22" s="12">
        <v>25.461895330215082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</v>
      </c>
    </row>
    <row r="26" spans="5:6" ht="15">
      <c r="E26" s="27" t="s">
        <v>82</v>
      </c>
      <c r="F26" s="12">
        <v>0</v>
      </c>
    </row>
    <row r="27" spans="5:6" ht="15">
      <c r="E27" s="27" t="s">
        <v>83</v>
      </c>
      <c r="F27" s="16">
        <v>0.002418018299633937</v>
      </c>
    </row>
    <row r="28" spans="5:6" ht="15">
      <c r="E28" s="27" t="s">
        <v>84</v>
      </c>
      <c r="F28" s="16">
        <v>14.485733425749345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3.920483126351254</v>
      </c>
    </row>
    <row r="33" spans="5:6" ht="15">
      <c r="E33" s="25"/>
      <c r="F33" s="14"/>
    </row>
    <row r="34" spans="5:6" ht="15">
      <c r="E34" s="26" t="s">
        <v>88</v>
      </c>
      <c r="F34" s="13">
        <v>56.30311807510907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0.0006749069617686086</v>
      </c>
    </row>
    <row r="38" spans="5:6" ht="15">
      <c r="E38" s="27" t="s">
        <v>91</v>
      </c>
      <c r="F38" s="33">
        <v>0.0007385722352332861</v>
      </c>
    </row>
    <row r="39" spans="5:6" ht="15">
      <c r="E39" s="28"/>
      <c r="F39" s="33"/>
    </row>
    <row r="40" spans="5:6" ht="15">
      <c r="E40" s="26" t="s">
        <v>34</v>
      </c>
      <c r="F40" s="16">
        <v>76363.49756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96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85.53800275631284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8.060425050377052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131.5670721139542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19.05368621260975</v>
      </c>
    </row>
    <row r="22" spans="5:6" ht="15">
      <c r="E22" s="27" t="s">
        <v>78</v>
      </c>
      <c r="F22" s="12">
        <v>500.16000431128475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</v>
      </c>
    </row>
    <row r="26" spans="5:6" ht="15">
      <c r="E26" s="27" t="s">
        <v>82</v>
      </c>
      <c r="F26" s="12">
        <v>0</v>
      </c>
    </row>
    <row r="27" spans="5:6" ht="15">
      <c r="E27" s="27" t="s">
        <v>83</v>
      </c>
      <c r="F27" s="16">
        <v>0.047498272516049156</v>
      </c>
    </row>
    <row r="28" spans="5:6" ht="15">
      <c r="E28" s="27" t="s">
        <v>84</v>
      </c>
      <c r="F28" s="16">
        <v>284.550085479191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77.01189687364874</v>
      </c>
    </row>
    <row r="33" spans="5:6" ht="15">
      <c r="E33" s="25"/>
      <c r="F33" s="14"/>
    </row>
    <row r="34" spans="5:6" ht="15">
      <c r="E34" s="26" t="s">
        <v>88</v>
      </c>
      <c r="F34" s="13">
        <v>1105.9886710698943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0.0006837691721435457</v>
      </c>
    </row>
    <row r="38" spans="5:6" ht="15">
      <c r="E38" s="27" t="s">
        <v>91</v>
      </c>
      <c r="F38" s="33">
        <v>0.0007385722352332861</v>
      </c>
    </row>
    <row r="39" spans="5:6" ht="15">
      <c r="E39" s="28"/>
      <c r="F39" s="33"/>
    </row>
    <row r="40" spans="5:6" ht="15">
      <c r="E40" s="26" t="s">
        <v>34</v>
      </c>
      <c r="F40" s="16">
        <v>1480602.3501900001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95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68.16856251388428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3.5274375079843185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28.166928808922464</v>
      </c>
    </row>
    <row r="17" spans="5:6" ht="15">
      <c r="E17" s="27" t="s">
        <v>74</v>
      </c>
      <c r="F17" s="12">
        <v>0.14207427860845384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85.48623980755693</v>
      </c>
    </row>
    <row r="22" spans="5:6" ht="15">
      <c r="E22" s="27" t="s">
        <v>78</v>
      </c>
      <c r="F22" s="12">
        <v>277.431834910715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1.8577301553256402</v>
      </c>
    </row>
    <row r="26" spans="5:6" ht="15">
      <c r="E26" s="27" t="s">
        <v>82</v>
      </c>
      <c r="F26" s="12">
        <v>66.44557432124962</v>
      </c>
    </row>
    <row r="27" spans="5:6" ht="15">
      <c r="E27" s="27" t="s">
        <v>83</v>
      </c>
      <c r="F27" s="16">
        <v>1.6076354707262357</v>
      </c>
    </row>
    <row r="28" spans="5:6" ht="15">
      <c r="E28" s="27" t="s">
        <v>84</v>
      </c>
      <c r="F28" s="16">
        <v>89.43588020683882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18.257576772668955</v>
      </c>
    </row>
    <row r="33" spans="5:6" ht="15">
      <c r="E33" s="25"/>
      <c r="F33" s="14"/>
    </row>
    <row r="34" spans="5:6" ht="15">
      <c r="E34" s="26" t="s">
        <v>88</v>
      </c>
      <c r="F34" s="13">
        <v>640.5274747544806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0.0014068365055435064</v>
      </c>
    </row>
    <row r="38" spans="5:6" ht="15">
      <c r="E38" s="27" t="s">
        <v>91</v>
      </c>
      <c r="F38" s="33">
        <v>0.00142752435024504</v>
      </c>
    </row>
    <row r="39" spans="5:6" ht="15">
      <c r="E39" s="28"/>
      <c r="F39" s="33"/>
    </row>
    <row r="40" spans="5:6" ht="15">
      <c r="E40" s="26" t="s">
        <v>34</v>
      </c>
      <c r="F40" s="16">
        <v>404232.75783158647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94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3288.7798315762298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170.18057746254374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1358.908329119603</v>
      </c>
    </row>
    <row r="17" spans="5:6" ht="15">
      <c r="E17" s="27" t="s">
        <v>74</v>
      </c>
      <c r="F17" s="12">
        <v>6.854347588421825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4124.268005491825</v>
      </c>
    </row>
    <row r="22" spans="5:6" ht="15">
      <c r="E22" s="27" t="s">
        <v>78</v>
      </c>
      <c r="F22" s="12">
        <v>13384.64813755915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89.62585159547044</v>
      </c>
    </row>
    <row r="26" spans="5:6" ht="15">
      <c r="E26" s="27" t="s">
        <v>82</v>
      </c>
      <c r="F26" s="12">
        <v>3205.6545813287025</v>
      </c>
    </row>
    <row r="27" spans="5:6" ht="15">
      <c r="E27" s="27" t="s">
        <v>83</v>
      </c>
      <c r="F27" s="16">
        <v>77.56007927516642</v>
      </c>
    </row>
    <row r="28" spans="5:6" ht="15">
      <c r="E28" s="27" t="s">
        <v>84</v>
      </c>
      <c r="F28" s="16">
        <v>4314.817684231073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880.8334523876539</v>
      </c>
    </row>
    <row r="33" spans="5:6" ht="15">
      <c r="E33" s="25"/>
      <c r="F33" s="14"/>
    </row>
    <row r="34" spans="5:6" ht="15">
      <c r="E34" s="26" t="s">
        <v>88</v>
      </c>
      <c r="F34" s="13">
        <v>30902.130877615833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0.0013261951152446882</v>
      </c>
    </row>
    <row r="38" spans="5:6" ht="15">
      <c r="E38" s="27" t="s">
        <v>91</v>
      </c>
      <c r="F38" s="33">
        <v>0.00142752435024504</v>
      </c>
    </row>
    <row r="39" spans="5:6" ht="15">
      <c r="E39" s="28"/>
      <c r="F39" s="33"/>
    </row>
    <row r="40" spans="5:6" ht="15">
      <c r="E40" s="26" t="s">
        <v>34</v>
      </c>
      <c r="F40" s="16">
        <v>20687993.648601647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93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121.42435787978697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6.283201795267929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50.17197250378401</v>
      </c>
    </row>
    <row r="17" spans="5:6" ht="15">
      <c r="E17" s="27" t="s">
        <v>74</v>
      </c>
      <c r="F17" s="12">
        <v>0.25306794532673027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152.27124342068836</v>
      </c>
    </row>
    <row r="22" spans="5:6" ht="15">
      <c r="E22" s="27" t="s">
        <v>78</v>
      </c>
      <c r="F22" s="12">
        <v>494.1718171420062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3.309057473206787</v>
      </c>
    </row>
    <row r="26" spans="5:6" ht="15">
      <c r="E26" s="27" t="s">
        <v>82</v>
      </c>
      <c r="F26" s="12">
        <v>118.3553077603495</v>
      </c>
    </row>
    <row r="27" spans="5:6" ht="15">
      <c r="E27" s="27" t="s">
        <v>83</v>
      </c>
      <c r="F27" s="16">
        <v>2.8635795965030586</v>
      </c>
    </row>
    <row r="28" spans="5:6" ht="15">
      <c r="E28" s="27" t="s">
        <v>84</v>
      </c>
      <c r="F28" s="16">
        <v>159.3064885784719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32.52106916015296</v>
      </c>
    </row>
    <row r="33" spans="5:6" ht="15">
      <c r="E33" s="25"/>
      <c r="F33" s="14"/>
    </row>
    <row r="34" spans="5:6" ht="15">
      <c r="E34" s="26" t="s">
        <v>88</v>
      </c>
      <c r="F34" s="13">
        <v>1140.9311632555446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0.0013211731049484333</v>
      </c>
    </row>
    <row r="38" spans="5:6" ht="15">
      <c r="E38" s="27" t="s">
        <v>91</v>
      </c>
      <c r="F38" s="33">
        <v>0.0014275243502450403</v>
      </c>
    </row>
    <row r="39" spans="5:6" ht="15">
      <c r="E39" s="28"/>
      <c r="F39" s="33"/>
    </row>
    <row r="40" spans="5:6" ht="15">
      <c r="E40" s="26" t="s">
        <v>34</v>
      </c>
      <c r="F40" s="16">
        <v>766720.524237965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92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0.8301601504307419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0.04295730970807653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0.34301826230272214</v>
      </c>
    </row>
    <row r="17" spans="5:6" ht="15">
      <c r="E17" s="27" t="s">
        <v>74</v>
      </c>
      <c r="F17" s="12">
        <v>0.0017301876429902823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1.0410556872744035</v>
      </c>
    </row>
    <row r="22" spans="5:6" ht="15">
      <c r="E22" s="27" t="s">
        <v>78</v>
      </c>
      <c r="F22" s="12">
        <v>3.378578707110727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0.022623530383096276</v>
      </c>
    </row>
    <row r="26" spans="5:6" ht="15">
      <c r="E26" s="27" t="s">
        <v>82</v>
      </c>
      <c r="F26" s="12">
        <v>0.8091775143820992</v>
      </c>
    </row>
    <row r="27" spans="5:6" ht="15">
      <c r="E27" s="27" t="s">
        <v>83</v>
      </c>
      <c r="F27" s="16">
        <v>0.019577864854405047</v>
      </c>
    </row>
    <row r="28" spans="5:6" ht="15">
      <c r="E28" s="27" t="s">
        <v>84</v>
      </c>
      <c r="F28" s="16">
        <v>1.089154604826719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0.2223416795243794</v>
      </c>
    </row>
    <row r="33" spans="5:6" ht="15">
      <c r="E33" s="25"/>
      <c r="F33" s="14"/>
    </row>
    <row r="34" spans="5:6" ht="15">
      <c r="E34" s="26" t="s">
        <v>88</v>
      </c>
      <c r="F34" s="13">
        <v>7.800375498440359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0.0012290847215148028</v>
      </c>
    </row>
    <row r="38" spans="5:6" ht="15">
      <c r="E38" s="27" t="s">
        <v>91</v>
      </c>
      <c r="F38" s="33">
        <v>0.00142752435024504</v>
      </c>
    </row>
    <row r="39" spans="5:6" ht="15">
      <c r="E39" s="28"/>
      <c r="F39" s="33"/>
    </row>
    <row r="40" spans="5:6" ht="15">
      <c r="E40" s="26" t="s">
        <v>34</v>
      </c>
      <c r="F40" s="16">
        <v>5634.7033930444495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">
        <v>1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16">
        <v>8616.295129738277</v>
      </c>
    </row>
    <row r="10" spans="5:6" ht="15">
      <c r="E10" s="25"/>
      <c r="F10" s="31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2">
        <v>446.3360732985321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4680.10305397764</v>
      </c>
    </row>
    <row r="17" spans="5:6" ht="15">
      <c r="E17" s="27" t="s">
        <v>74</v>
      </c>
      <c r="F17" s="12">
        <v>12.862879999999997</v>
      </c>
    </row>
    <row r="18" spans="5:6" ht="15">
      <c r="E18" s="27" t="s">
        <v>75</v>
      </c>
      <c r="F18" s="12">
        <v>0</v>
      </c>
    </row>
    <row r="19" spans="5:6" ht="15">
      <c r="E19" s="25"/>
      <c r="F19" s="31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9355.372723791383</v>
      </c>
    </row>
    <row r="22" spans="5:6" ht="15">
      <c r="E22" s="27" t="s">
        <v>78</v>
      </c>
      <c r="F22" s="12">
        <v>37564.95404324742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219.93066856767666</v>
      </c>
    </row>
    <row r="26" spans="5:6" ht="15">
      <c r="E26" s="27" t="s">
        <v>82</v>
      </c>
      <c r="F26" s="12">
        <v>7754.23479785708</v>
      </c>
    </row>
    <row r="27" spans="5:6" ht="15">
      <c r="E27" s="27" t="s">
        <v>83</v>
      </c>
      <c r="F27" s="16">
        <v>193.19562182541029</v>
      </c>
    </row>
    <row r="28" spans="5:6" ht="15">
      <c r="E28" s="27" t="s">
        <v>84</v>
      </c>
      <c r="F28" s="16">
        <v>12347.288663183823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2221.27307</v>
      </c>
    </row>
    <row r="33" spans="5:6" ht="15">
      <c r="E33" s="25"/>
      <c r="F33" s="14"/>
    </row>
    <row r="34" spans="5:6" ht="15">
      <c r="E34" s="26" t="s">
        <v>88</v>
      </c>
      <c r="F34" s="13">
        <v>83411.84672548722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0.0014151178082237113</v>
      </c>
    </row>
    <row r="38" spans="5:6" ht="15">
      <c r="E38" s="27" t="s">
        <v>91</v>
      </c>
      <c r="F38" s="33">
        <v>0.0014600733829838303</v>
      </c>
    </row>
    <row r="39" spans="5:6" ht="15">
      <c r="E39" s="28"/>
      <c r="F39" s="33"/>
    </row>
    <row r="40" spans="5:6" ht="15">
      <c r="E40" s="26" t="s">
        <v>34</v>
      </c>
      <c r="F40" s="16">
        <v>52530151.34885424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tr">
        <f>_xlfn.COMPOUNDVALUE(8)</f>
        <v>מסלולית קרן י' בסיסי למקבלי  קצבה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54.1139349935801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2.628099694669748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25.60342076590572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20.639948974868872</v>
      </c>
    </row>
    <row r="22" spans="5:6" ht="15">
      <c r="E22" s="27" t="s">
        <v>78</v>
      </c>
      <c r="F22" s="12">
        <v>93.11546183688152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1.2980655615506735</v>
      </c>
    </row>
    <row r="26" spans="5:6" ht="15">
      <c r="E26" s="27" t="s">
        <v>82</v>
      </c>
      <c r="F26" s="12">
        <v>46.70088016479776</v>
      </c>
    </row>
    <row r="27" spans="5:6" ht="15">
      <c r="E27" s="27" t="s">
        <v>83</v>
      </c>
      <c r="F27" s="16">
        <v>1.160636065418864</v>
      </c>
    </row>
    <row r="28" spans="5:6" ht="15">
      <c r="E28" s="27" t="s">
        <v>84</v>
      </c>
      <c r="F28" s="16">
        <v>78.46268890712795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18.087773241293256</v>
      </c>
    </row>
    <row r="33" spans="5:6" ht="15">
      <c r="E33" s="25"/>
      <c r="F33" s="14"/>
    </row>
    <row r="34" spans="5:6" ht="15">
      <c r="E34" s="26" t="s">
        <v>88</v>
      </c>
      <c r="F34" s="13">
        <v>341.81091020609443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0.0011122245667542815</v>
      </c>
    </row>
    <row r="38" spans="5:6" ht="15">
      <c r="E38" s="27" t="s">
        <v>91</v>
      </c>
      <c r="F38" s="33">
        <v>0.0009342312973455834</v>
      </c>
    </row>
    <row r="39" spans="5:6" ht="15">
      <c r="E39" s="28"/>
      <c r="F39" s="33"/>
    </row>
    <row r="40" spans="5:6" ht="15">
      <c r="E40" s="26" t="s">
        <v>34</v>
      </c>
      <c r="F40" s="16">
        <v>256305.142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">
      <c r="E2" s="1" t="s">
        <v>36</v>
      </c>
      <c r="F2" s="9"/>
    </row>
    <row r="3" spans="5:6" ht="13.5">
      <c r="E3" s="2"/>
      <c r="F3" s="9"/>
    </row>
    <row r="4" spans="5:6" ht="15">
      <c r="E4" s="3" t="s">
        <v>1</v>
      </c>
      <c r="F4" s="9"/>
    </row>
    <row r="5" spans="5:6" ht="13.5">
      <c r="E5" s="2"/>
      <c r="F5" s="9"/>
    </row>
    <row r="6" spans="5:6" ht="15">
      <c r="E6" s="17"/>
      <c r="F6" s="10" t="s">
        <v>35</v>
      </c>
    </row>
    <row r="7" spans="5:6" ht="15">
      <c r="E7" s="18" t="s">
        <v>37</v>
      </c>
      <c r="F7" s="14"/>
    </row>
    <row r="8" spans="5:6" ht="15">
      <c r="E8" s="19" t="s">
        <v>38</v>
      </c>
      <c r="F8" s="15"/>
    </row>
    <row r="9" spans="5:6" ht="15">
      <c r="E9" s="20" t="s">
        <v>39</v>
      </c>
      <c r="F9" s="12"/>
    </row>
    <row r="10" spans="5:6" ht="15">
      <c r="E10" s="20" t="s">
        <v>40</v>
      </c>
      <c r="F10" s="12"/>
    </row>
    <row r="11" spans="5:6" ht="15">
      <c r="E11" s="20" t="s">
        <v>4</v>
      </c>
      <c r="F11" s="12"/>
    </row>
    <row r="12" spans="5:6" ht="15">
      <c r="E12" s="19" t="s">
        <v>41</v>
      </c>
      <c r="F12" s="12"/>
    </row>
    <row r="13" spans="5:6" ht="15">
      <c r="E13" s="21" t="s">
        <v>42</v>
      </c>
      <c r="F13" s="12">
        <v>3234.07275219103</v>
      </c>
    </row>
    <row r="14" spans="5:6" ht="15">
      <c r="E14" s="21" t="s">
        <v>43</v>
      </c>
      <c r="F14" s="12">
        <v>1290.0781256583898</v>
      </c>
    </row>
    <row r="15" spans="5:6" ht="15">
      <c r="E15" s="21" t="s">
        <v>44</v>
      </c>
      <c r="F15" s="12">
        <v>0</v>
      </c>
    </row>
    <row r="16" spans="5:6" ht="15">
      <c r="E16" s="21" t="s">
        <v>44</v>
      </c>
      <c r="F16" s="12">
        <v>0</v>
      </c>
    </row>
    <row r="17" spans="5:6" ht="15">
      <c r="E17" s="21" t="s">
        <v>44</v>
      </c>
      <c r="F17" s="12">
        <v>0</v>
      </c>
    </row>
    <row r="18" spans="5:6" ht="15">
      <c r="E18" s="21" t="s">
        <v>44</v>
      </c>
      <c r="F18" s="12">
        <v>0</v>
      </c>
    </row>
    <row r="19" spans="5:6" ht="15">
      <c r="E19" s="21" t="s">
        <v>44</v>
      </c>
      <c r="F19" s="12">
        <v>0</v>
      </c>
    </row>
    <row r="20" spans="5:6" ht="15">
      <c r="E20" s="21" t="s">
        <v>44</v>
      </c>
      <c r="F20" s="12">
        <v>0</v>
      </c>
    </row>
    <row r="21" spans="5:6" ht="15">
      <c r="E21" s="21" t="s">
        <v>44</v>
      </c>
      <c r="F21" s="12">
        <v>0</v>
      </c>
    </row>
    <row r="22" spans="5:6" ht="15">
      <c r="E22" s="21" t="s">
        <v>44</v>
      </c>
      <c r="F22" s="12">
        <v>0</v>
      </c>
    </row>
    <row r="23" spans="5:6" ht="15">
      <c r="E23" s="21" t="s">
        <v>44</v>
      </c>
      <c r="F23" s="12">
        <v>0</v>
      </c>
    </row>
    <row r="24" spans="5:6" ht="15">
      <c r="E24" s="21" t="s">
        <v>44</v>
      </c>
      <c r="F24" s="12">
        <v>0</v>
      </c>
    </row>
    <row r="25" spans="5:6" ht="15">
      <c r="E25" s="21" t="s">
        <v>44</v>
      </c>
      <c r="F25" s="12">
        <v>0</v>
      </c>
    </row>
    <row r="26" spans="5:6" ht="15">
      <c r="E26" s="21" t="s">
        <v>44</v>
      </c>
      <c r="F26" s="12">
        <v>0</v>
      </c>
    </row>
    <row r="27" spans="5:6" ht="15">
      <c r="E27" s="20" t="s">
        <v>4</v>
      </c>
      <c r="F27" s="12">
        <v>4092.1442518888566</v>
      </c>
    </row>
    <row r="28" spans="5:6" ht="15">
      <c r="E28" s="18" t="s">
        <v>45</v>
      </c>
      <c r="F28" s="13">
        <v>8616.295129738277</v>
      </c>
    </row>
    <row r="29" spans="5:6" ht="15">
      <c r="E29" s="19"/>
      <c r="F29" s="14"/>
    </row>
    <row r="30" spans="5:6" ht="15">
      <c r="E30" s="18" t="s">
        <v>46</v>
      </c>
      <c r="F30" s="14"/>
    </row>
    <row r="31" spans="5:6" ht="15">
      <c r="E31" s="19" t="s">
        <v>38</v>
      </c>
      <c r="F31" s="15"/>
    </row>
    <row r="32" spans="5:6" ht="15">
      <c r="E32" s="20" t="s">
        <v>47</v>
      </c>
      <c r="F32" s="12">
        <v>0</v>
      </c>
    </row>
    <row r="33" spans="5:6" ht="15">
      <c r="E33" s="20" t="s">
        <v>48</v>
      </c>
      <c r="F33" s="12"/>
    </row>
    <row r="34" spans="5:6" ht="15">
      <c r="E34" s="20" t="s">
        <v>4</v>
      </c>
      <c r="F34" s="12"/>
    </row>
    <row r="35" spans="5:6" ht="15">
      <c r="E35" s="19" t="s">
        <v>41</v>
      </c>
      <c r="F35" s="15"/>
    </row>
    <row r="36" spans="5:6" ht="15">
      <c r="E36" s="21" t="s">
        <v>49</v>
      </c>
      <c r="F36" s="12">
        <v>226.00038093433017</v>
      </c>
    </row>
    <row r="37" spans="5:6" ht="15">
      <c r="E37" s="21" t="s">
        <v>50</v>
      </c>
      <c r="F37" s="12">
        <v>212.43095042931927</v>
      </c>
    </row>
    <row r="38" spans="5:6" ht="15">
      <c r="E38" s="21" t="s">
        <v>51</v>
      </c>
      <c r="F38" s="12">
        <v>16.02330549029603</v>
      </c>
    </row>
    <row r="39" spans="5:6" ht="15">
      <c r="E39" s="21" t="s">
        <v>52</v>
      </c>
      <c r="F39" s="12">
        <v>0</v>
      </c>
    </row>
    <row r="40" spans="5:6" ht="15">
      <c r="E40" s="21" t="s">
        <v>52</v>
      </c>
      <c r="F40" s="12">
        <v>0</v>
      </c>
    </row>
    <row r="41" spans="5:6" ht="15">
      <c r="E41" s="21" t="s">
        <v>52</v>
      </c>
      <c r="F41" s="12">
        <v>0</v>
      </c>
    </row>
    <row r="42" spans="5:6" ht="15">
      <c r="E42" s="21" t="s">
        <v>52</v>
      </c>
      <c r="F42" s="12">
        <v>0</v>
      </c>
    </row>
    <row r="43" spans="5:6" ht="15">
      <c r="E43" s="20" t="s">
        <v>4</v>
      </c>
      <c r="F43" s="12">
        <v>-8.118563555413363</v>
      </c>
    </row>
    <row r="44" spans="5:6" ht="15">
      <c r="E44" s="18" t="s">
        <v>53</v>
      </c>
      <c r="F44" s="13">
        <v>446.3360732985321</v>
      </c>
    </row>
    <row r="45" spans="5:6" ht="15">
      <c r="E45" s="19"/>
      <c r="F45" s="14"/>
    </row>
    <row r="46" spans="5:6" ht="15">
      <c r="E46" s="18" t="s">
        <v>54</v>
      </c>
      <c r="F46" s="14"/>
    </row>
    <row r="47" spans="5:6" ht="15">
      <c r="E47" s="21" t="s">
        <v>7</v>
      </c>
      <c r="F47" s="12">
        <v>432.66032475000003</v>
      </c>
    </row>
    <row r="48" spans="5:6" ht="15">
      <c r="E48" s="21" t="s">
        <v>8</v>
      </c>
      <c r="F48" s="12">
        <v>1266.38179027</v>
      </c>
    </row>
    <row r="49" spans="5:6" ht="15">
      <c r="E49" s="21" t="s">
        <v>55</v>
      </c>
      <c r="F49" s="12">
        <v>1568.2068090774621</v>
      </c>
    </row>
    <row r="50" spans="5:6" ht="15">
      <c r="E50" s="21" t="s">
        <v>56</v>
      </c>
      <c r="F50" s="12">
        <v>998.9076600896392</v>
      </c>
    </row>
    <row r="51" spans="5:6" ht="15">
      <c r="E51" s="21" t="s">
        <v>3</v>
      </c>
      <c r="F51" s="12">
        <v>0</v>
      </c>
    </row>
    <row r="52" spans="5:6" ht="15">
      <c r="E52" s="21" t="s">
        <v>3</v>
      </c>
      <c r="F52" s="12">
        <v>0</v>
      </c>
    </row>
    <row r="53" spans="5:6" ht="15">
      <c r="E53" s="21" t="s">
        <v>3</v>
      </c>
      <c r="F53" s="12">
        <v>0</v>
      </c>
    </row>
    <row r="54" spans="5:6" ht="15">
      <c r="E54" s="21" t="s">
        <v>3</v>
      </c>
      <c r="F54" s="12">
        <v>0</v>
      </c>
    </row>
    <row r="55" spans="5:6" ht="15">
      <c r="E55" s="21" t="s">
        <v>3</v>
      </c>
      <c r="F55" s="12">
        <v>0</v>
      </c>
    </row>
    <row r="56" spans="5:6" ht="15">
      <c r="E56" s="21" t="s">
        <v>3</v>
      </c>
      <c r="F56" s="12">
        <v>0</v>
      </c>
    </row>
    <row r="57" spans="5:6" ht="15">
      <c r="E57" s="21" t="s">
        <v>3</v>
      </c>
      <c r="F57" s="12">
        <v>0</v>
      </c>
    </row>
    <row r="58" spans="5:6" ht="15">
      <c r="E58" s="21" t="s">
        <v>3</v>
      </c>
      <c r="F58" s="12">
        <v>0</v>
      </c>
    </row>
    <row r="59" spans="5:6" ht="15">
      <c r="E59" s="21" t="s">
        <v>3</v>
      </c>
      <c r="F59" s="12">
        <v>0</v>
      </c>
    </row>
    <row r="60" spans="5:6" ht="15">
      <c r="E60" s="21" t="s">
        <v>3</v>
      </c>
      <c r="F60" s="12">
        <v>0</v>
      </c>
    </row>
    <row r="61" spans="5:6" ht="15">
      <c r="E61" s="21" t="s">
        <v>3</v>
      </c>
      <c r="F61" s="12">
        <v>0</v>
      </c>
    </row>
    <row r="62" spans="5:6" ht="15">
      <c r="E62" s="20" t="s">
        <v>4</v>
      </c>
      <c r="F62" s="12">
        <v>426.8093497905386</v>
      </c>
    </row>
    <row r="63" spans="5:6" ht="15">
      <c r="E63" s="18" t="s">
        <v>57</v>
      </c>
      <c r="F63" s="13">
        <v>4692.96593397764</v>
      </c>
    </row>
    <row r="64" spans="5:6" ht="15">
      <c r="E64" s="18"/>
      <c r="F64" s="14"/>
    </row>
    <row r="65" spans="5:6" ht="15">
      <c r="E65" s="18" t="s">
        <v>58</v>
      </c>
      <c r="F65" s="14"/>
    </row>
    <row r="66" spans="5:6" ht="15">
      <c r="E66" s="21" t="s">
        <v>3</v>
      </c>
      <c r="F66" s="12">
        <v>0</v>
      </c>
    </row>
    <row r="67" spans="5:6" ht="15">
      <c r="E67" s="21" t="s">
        <v>3</v>
      </c>
      <c r="F67" s="12">
        <v>0</v>
      </c>
    </row>
    <row r="68" spans="5:6" ht="15">
      <c r="E68" s="21" t="s">
        <v>3</v>
      </c>
      <c r="F68" s="12">
        <v>0</v>
      </c>
    </row>
    <row r="69" spans="5:6" ht="15">
      <c r="E69" s="21" t="s">
        <v>3</v>
      </c>
      <c r="F69" s="12">
        <v>0</v>
      </c>
    </row>
    <row r="70" spans="5:6" ht="15">
      <c r="E70" s="21" t="s">
        <v>3</v>
      </c>
      <c r="F70" s="12">
        <v>0</v>
      </c>
    </row>
    <row r="71" spans="5:6" ht="15">
      <c r="E71" s="21" t="s">
        <v>3</v>
      </c>
      <c r="F71" s="12">
        <v>0</v>
      </c>
    </row>
    <row r="72" spans="5:6" ht="15">
      <c r="E72" s="20" t="s">
        <v>4</v>
      </c>
      <c r="F72" s="12">
        <v>0</v>
      </c>
    </row>
    <row r="73" spans="5:6" ht="15">
      <c r="E73" s="18" t="s">
        <v>59</v>
      </c>
      <c r="F73" s="13">
        <v>0</v>
      </c>
    </row>
    <row r="74" spans="5:6" ht="15">
      <c r="E74" s="18"/>
      <c r="F74" s="14"/>
    </row>
    <row r="75" spans="5:6" ht="15">
      <c r="E75" s="18" t="s">
        <v>60</v>
      </c>
      <c r="F75" s="14"/>
    </row>
    <row r="76" spans="5:6" ht="15">
      <c r="E76" s="21" t="s">
        <v>3</v>
      </c>
      <c r="F76" s="12">
        <v>0</v>
      </c>
    </row>
    <row r="77" spans="5:6" ht="15">
      <c r="E77" s="21" t="s">
        <v>3</v>
      </c>
      <c r="F77" s="12">
        <v>0</v>
      </c>
    </row>
    <row r="78" spans="5:6" ht="15">
      <c r="E78" s="21" t="s">
        <v>3</v>
      </c>
      <c r="F78" s="12">
        <v>0</v>
      </c>
    </row>
    <row r="79" spans="5:6" ht="15">
      <c r="E79" s="21" t="s">
        <v>3</v>
      </c>
      <c r="F79" s="12">
        <v>0</v>
      </c>
    </row>
    <row r="80" spans="5:6" ht="15">
      <c r="E80" s="21" t="s">
        <v>3</v>
      </c>
      <c r="F80" s="12">
        <v>0</v>
      </c>
    </row>
    <row r="81" spans="5:6" ht="15">
      <c r="E81" s="20" t="s">
        <v>4</v>
      </c>
      <c r="F81" s="12">
        <v>0</v>
      </c>
    </row>
    <row r="82" spans="5:6" ht="15">
      <c r="E82" s="18" t="s">
        <v>61</v>
      </c>
      <c r="F82" s="13">
        <v>0</v>
      </c>
    </row>
    <row r="83" spans="5:6" ht="15">
      <c r="E83" s="18"/>
      <c r="F83" s="14"/>
    </row>
    <row r="84" spans="5:6" ht="15">
      <c r="E84" s="18" t="s">
        <v>62</v>
      </c>
      <c r="F84" s="14"/>
    </row>
    <row r="85" spans="5:6" ht="15">
      <c r="E85" s="21" t="s">
        <v>7</v>
      </c>
      <c r="F85" s="12">
        <v>1437.91043</v>
      </c>
    </row>
    <row r="86" spans="5:6" ht="15">
      <c r="E86" s="21" t="s">
        <v>8</v>
      </c>
      <c r="F86" s="12">
        <v>294.91954000000004</v>
      </c>
    </row>
    <row r="87" spans="5:6" ht="15">
      <c r="E87" s="21" t="s">
        <v>55</v>
      </c>
      <c r="F87" s="12">
        <v>488.4431</v>
      </c>
    </row>
    <row r="88" spans="5:6" ht="15">
      <c r="E88" s="21" t="s">
        <v>3</v>
      </c>
      <c r="F88" s="12">
        <v>0</v>
      </c>
    </row>
    <row r="89" spans="5:6" ht="15">
      <c r="E89" s="21" t="s">
        <v>3</v>
      </c>
      <c r="F89" s="12">
        <v>0</v>
      </c>
    </row>
    <row r="90" spans="5:6" ht="15">
      <c r="E90" s="20" t="s">
        <v>4</v>
      </c>
      <c r="F90" s="12">
        <v>0</v>
      </c>
    </row>
    <row r="91" spans="5:6" ht="15">
      <c r="E91" s="18" t="s">
        <v>63</v>
      </c>
      <c r="F91" s="13">
        <v>2221.27307</v>
      </c>
    </row>
    <row r="92" spans="5:6" ht="15">
      <c r="E92" s="18"/>
      <c r="F92" s="14"/>
    </row>
    <row r="93" spans="5:6" ht="15">
      <c r="E93" s="18" t="s">
        <v>64</v>
      </c>
      <c r="F93" s="13">
        <v>15976.87020701445</v>
      </c>
    </row>
    <row r="94" spans="5:6" ht="15">
      <c r="E94" s="18"/>
      <c r="F94" s="14"/>
    </row>
    <row r="95" spans="5:6" ht="15">
      <c r="E95" s="5" t="s">
        <v>34</v>
      </c>
      <c r="F95" s="16">
        <v>52530151.34885424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1" t="s">
        <v>0</v>
      </c>
      <c r="F2" s="9"/>
    </row>
    <row r="3" spans="5:6" ht="13.5">
      <c r="E3" s="2"/>
      <c r="F3" s="9"/>
    </row>
    <row r="4" spans="5:6" ht="15">
      <c r="E4" s="3" t="s">
        <v>1</v>
      </c>
      <c r="F4" s="9"/>
    </row>
    <row r="5" spans="5:6" ht="13.5">
      <c r="E5" s="2"/>
      <c r="F5" s="9"/>
    </row>
    <row r="6" spans="5:6" ht="15">
      <c r="E6" s="4"/>
      <c r="F6" s="10" t="s">
        <v>35</v>
      </c>
    </row>
    <row r="7" spans="5:6" ht="15">
      <c r="E7" s="5" t="s">
        <v>2</v>
      </c>
      <c r="F7" s="11"/>
    </row>
    <row r="8" spans="5:6" ht="15">
      <c r="E8" s="6" t="s">
        <v>3</v>
      </c>
      <c r="F8" s="12">
        <v>0</v>
      </c>
    </row>
    <row r="9" spans="5:6" ht="15">
      <c r="E9" s="6" t="s">
        <v>3</v>
      </c>
      <c r="F9" s="12">
        <v>0</v>
      </c>
    </row>
    <row r="10" spans="5:6" ht="15">
      <c r="E10" s="6" t="s">
        <v>3</v>
      </c>
      <c r="F10" s="12">
        <v>0</v>
      </c>
    </row>
    <row r="11" spans="5:6" ht="15">
      <c r="E11" s="6" t="s">
        <v>3</v>
      </c>
      <c r="F11" s="12">
        <v>0</v>
      </c>
    </row>
    <row r="12" spans="5:6" ht="15">
      <c r="E12" s="6" t="s">
        <v>3</v>
      </c>
      <c r="F12" s="12">
        <v>0</v>
      </c>
    </row>
    <row r="13" spans="5:6" ht="15">
      <c r="E13" s="6" t="s">
        <v>3</v>
      </c>
      <c r="F13" s="12">
        <v>0</v>
      </c>
    </row>
    <row r="14" spans="5:6" ht="15">
      <c r="E14" s="6" t="s">
        <v>3</v>
      </c>
      <c r="F14" s="12">
        <v>0</v>
      </c>
    </row>
    <row r="15" spans="5:6" ht="15">
      <c r="E15" s="6" t="s">
        <v>3</v>
      </c>
      <c r="F15" s="12">
        <v>0</v>
      </c>
    </row>
    <row r="16" spans="5:6" ht="15">
      <c r="E16" s="6" t="s">
        <v>3</v>
      </c>
      <c r="F16" s="12">
        <v>0</v>
      </c>
    </row>
    <row r="17" spans="5:6" ht="15">
      <c r="E17" s="6" t="s">
        <v>3</v>
      </c>
      <c r="F17" s="12">
        <v>0</v>
      </c>
    </row>
    <row r="18" spans="5:6" ht="15">
      <c r="E18" s="6" t="s">
        <v>3</v>
      </c>
      <c r="F18" s="12">
        <v>0</v>
      </c>
    </row>
    <row r="19" spans="5:6" ht="15">
      <c r="E19" s="6" t="s">
        <v>3</v>
      </c>
      <c r="F19" s="12">
        <v>0</v>
      </c>
    </row>
    <row r="20" spans="5:6" ht="15">
      <c r="E20" s="6" t="s">
        <v>3</v>
      </c>
      <c r="F20" s="12">
        <v>0</v>
      </c>
    </row>
    <row r="21" spans="5:6" ht="15">
      <c r="E21" s="6" t="s">
        <v>3</v>
      </c>
      <c r="F21" s="12">
        <v>0</v>
      </c>
    </row>
    <row r="22" spans="5:6" ht="15">
      <c r="E22" s="6" t="s">
        <v>3</v>
      </c>
      <c r="F22" s="12">
        <v>0</v>
      </c>
    </row>
    <row r="23" spans="5:6" ht="15">
      <c r="E23" s="6" t="s">
        <v>4</v>
      </c>
      <c r="F23" s="12">
        <v>46920.32676703881</v>
      </c>
    </row>
    <row r="24" spans="5:6" ht="15">
      <c r="E24" s="5" t="s">
        <v>5</v>
      </c>
      <c r="F24" s="13">
        <v>46920.32676703881</v>
      </c>
    </row>
    <row r="25" spans="5:6" ht="15">
      <c r="E25" s="7"/>
      <c r="F25" s="14"/>
    </row>
    <row r="26" spans="5:6" ht="15">
      <c r="E26" s="5" t="s">
        <v>6</v>
      </c>
      <c r="F26" s="14"/>
    </row>
    <row r="27" spans="5:6" ht="15">
      <c r="E27" s="6" t="s">
        <v>7</v>
      </c>
      <c r="F27" s="12"/>
    </row>
    <row r="28" spans="5:6" ht="15">
      <c r="E28" s="6" t="s">
        <v>8</v>
      </c>
      <c r="F28" s="12"/>
    </row>
    <row r="29" spans="5:6" ht="15">
      <c r="E29" s="6" t="s">
        <v>4</v>
      </c>
      <c r="F29" s="12"/>
    </row>
    <row r="30" spans="5:6" ht="15">
      <c r="E30" s="5" t="s">
        <v>9</v>
      </c>
      <c r="F30" s="12"/>
    </row>
    <row r="31" spans="5:6" ht="15">
      <c r="E31" s="7"/>
      <c r="F31" s="14"/>
    </row>
    <row r="32" spans="5:6" ht="15">
      <c r="E32" s="5" t="s">
        <v>10</v>
      </c>
      <c r="F32" s="14"/>
    </row>
    <row r="33" spans="5:6" ht="15">
      <c r="E33" s="6" t="s">
        <v>7</v>
      </c>
      <c r="F33" s="12"/>
    </row>
    <row r="34" spans="5:6" ht="15">
      <c r="E34" s="6" t="s">
        <v>8</v>
      </c>
      <c r="F34" s="12"/>
    </row>
    <row r="35" spans="5:6" ht="15">
      <c r="E35" s="6" t="s">
        <v>4</v>
      </c>
      <c r="F35" s="12"/>
    </row>
    <row r="36" spans="5:6" ht="15">
      <c r="E36" s="5" t="s">
        <v>11</v>
      </c>
      <c r="F36" s="12"/>
    </row>
    <row r="37" spans="5:6" ht="15">
      <c r="E37" s="5"/>
      <c r="F37" s="14"/>
    </row>
    <row r="38" spans="5:6" ht="15">
      <c r="E38" s="5" t="s">
        <v>12</v>
      </c>
      <c r="F38" s="14"/>
    </row>
    <row r="39" spans="5:6" ht="15">
      <c r="E39" s="8" t="s">
        <v>13</v>
      </c>
      <c r="F39" s="15"/>
    </row>
    <row r="40" spans="5:6" ht="15">
      <c r="E40" s="6" t="s">
        <v>14</v>
      </c>
      <c r="F40" s="12">
        <v>187.68322869824377</v>
      </c>
    </row>
    <row r="41" spans="5:6" ht="15">
      <c r="E41" s="6" t="s">
        <v>15</v>
      </c>
      <c r="F41" s="12">
        <v>1.167640360361975</v>
      </c>
    </row>
    <row r="42" spans="5:6" ht="15">
      <c r="E42" s="6" t="s">
        <v>16</v>
      </c>
      <c r="F42" s="12">
        <v>2.360591757600104</v>
      </c>
    </row>
    <row r="43" spans="5:6" ht="15">
      <c r="E43" s="6" t="s">
        <v>17</v>
      </c>
      <c r="F43" s="12">
        <v>1.98416100920443</v>
      </c>
    </row>
    <row r="44" spans="5:6" ht="15">
      <c r="E44" s="6" t="s">
        <v>18</v>
      </c>
      <c r="F44" s="12">
        <v>0</v>
      </c>
    </row>
    <row r="45" spans="5:6" ht="15">
      <c r="E45" s="6" t="s">
        <v>4</v>
      </c>
      <c r="F45" s="12">
        <v>0</v>
      </c>
    </row>
    <row r="46" spans="5:6" ht="15">
      <c r="E46" s="8" t="s">
        <v>19</v>
      </c>
      <c r="F46" s="15"/>
    </row>
    <row r="47" spans="5:6" ht="15">
      <c r="E47" s="6" t="s">
        <v>20</v>
      </c>
      <c r="F47" s="12">
        <v>1606.1471405626746</v>
      </c>
    </row>
    <row r="48" spans="5:6" ht="15">
      <c r="E48" s="6" t="s">
        <v>21</v>
      </c>
      <c r="F48" s="12">
        <v>2176.942326820342</v>
      </c>
    </row>
    <row r="49" spans="5:6" ht="15">
      <c r="E49" s="6" t="s">
        <v>22</v>
      </c>
      <c r="F49" s="12">
        <v>1279.4192623225672</v>
      </c>
    </row>
    <row r="50" spans="5:6" ht="15">
      <c r="E50" s="6" t="s">
        <v>18</v>
      </c>
      <c r="F50" s="12">
        <v>0</v>
      </c>
    </row>
    <row r="51" spans="5:6" ht="15">
      <c r="E51" s="6" t="s">
        <v>18</v>
      </c>
      <c r="F51" s="12">
        <v>0</v>
      </c>
    </row>
    <row r="52" spans="5:6" ht="15">
      <c r="E52" s="6" t="s">
        <v>18</v>
      </c>
      <c r="F52" s="12">
        <v>0</v>
      </c>
    </row>
    <row r="53" spans="5:6" ht="15">
      <c r="E53" s="6" t="s">
        <v>18</v>
      </c>
      <c r="F53" s="12">
        <v>0</v>
      </c>
    </row>
    <row r="54" spans="5:6" ht="15">
      <c r="E54" s="6" t="s">
        <v>18</v>
      </c>
      <c r="F54" s="12">
        <v>0</v>
      </c>
    </row>
    <row r="55" spans="5:6" ht="15">
      <c r="E55" s="6" t="s">
        <v>18</v>
      </c>
      <c r="F55" s="12">
        <v>0</v>
      </c>
    </row>
    <row r="56" spans="5:6" ht="15">
      <c r="E56" s="6" t="s">
        <v>18</v>
      </c>
      <c r="F56" s="12">
        <v>0</v>
      </c>
    </row>
    <row r="57" spans="5:6" ht="15">
      <c r="E57" s="6" t="s">
        <v>18</v>
      </c>
      <c r="F57" s="12">
        <v>0</v>
      </c>
    </row>
    <row r="58" spans="5:6" ht="15">
      <c r="E58" s="6" t="s">
        <v>18</v>
      </c>
      <c r="F58" s="12">
        <v>0</v>
      </c>
    </row>
    <row r="59" spans="5:6" ht="15">
      <c r="E59" s="6" t="s">
        <v>4</v>
      </c>
      <c r="F59" s="12">
        <v>7284.7799334782385</v>
      </c>
    </row>
    <row r="60" spans="5:6" ht="15">
      <c r="E60" s="5" t="s">
        <v>23</v>
      </c>
      <c r="F60" s="13">
        <v>12540.484285009232</v>
      </c>
    </row>
    <row r="61" spans="5:6" ht="15">
      <c r="E61" s="5"/>
      <c r="F61" s="14"/>
    </row>
    <row r="62" spans="5:6" ht="15">
      <c r="E62" s="5" t="s">
        <v>24</v>
      </c>
      <c r="F62" s="14"/>
    </row>
    <row r="63" spans="5:6" ht="15">
      <c r="E63" s="8" t="s">
        <v>25</v>
      </c>
      <c r="F63" s="15"/>
    </row>
    <row r="64" spans="5:6" ht="15">
      <c r="E64" s="6" t="s">
        <v>26</v>
      </c>
      <c r="F64" s="12">
        <v>179.52480987664094</v>
      </c>
    </row>
    <row r="65" spans="5:6" ht="15">
      <c r="E65" s="6" t="s">
        <v>27</v>
      </c>
      <c r="F65" s="12">
        <v>40.40585869103568</v>
      </c>
    </row>
    <row r="66" spans="5:6" ht="15">
      <c r="E66" s="6" t="s">
        <v>28</v>
      </c>
      <c r="F66" s="12">
        <v>1.4795832268000678E-14</v>
      </c>
    </row>
    <row r="67" spans="5:6" ht="15">
      <c r="E67" s="6" t="s">
        <v>18</v>
      </c>
      <c r="F67" s="12">
        <v>0</v>
      </c>
    </row>
    <row r="68" spans="5:6" ht="15">
      <c r="E68" s="6" t="s">
        <v>18</v>
      </c>
      <c r="F68" s="12">
        <v>0</v>
      </c>
    </row>
    <row r="69" spans="5:6" ht="15">
      <c r="E69" s="6" t="s">
        <v>18</v>
      </c>
      <c r="F69" s="12">
        <v>0</v>
      </c>
    </row>
    <row r="70" spans="5:6" ht="15">
      <c r="E70" s="6" t="s">
        <v>18</v>
      </c>
      <c r="F70" s="12">
        <v>0</v>
      </c>
    </row>
    <row r="71" spans="5:6" ht="15">
      <c r="E71" s="6" t="s">
        <v>18</v>
      </c>
      <c r="F71" s="12">
        <v>0</v>
      </c>
    </row>
    <row r="72" spans="5:6" ht="15">
      <c r="E72" s="6" t="s">
        <v>18</v>
      </c>
      <c r="F72" s="12">
        <v>0</v>
      </c>
    </row>
    <row r="73" spans="5:6" ht="15">
      <c r="E73" s="6" t="s">
        <v>18</v>
      </c>
      <c r="F73" s="12">
        <v>0</v>
      </c>
    </row>
    <row r="74" spans="5:6" ht="15">
      <c r="E74" s="6" t="s">
        <v>4</v>
      </c>
      <c r="F74" s="12">
        <v>0</v>
      </c>
    </row>
    <row r="75" spans="5:6" ht="15">
      <c r="E75" s="8" t="s">
        <v>29</v>
      </c>
      <c r="F75" s="15"/>
    </row>
    <row r="76" spans="5:6" ht="15">
      <c r="E76" s="6" t="s">
        <v>30</v>
      </c>
      <c r="F76" s="12">
        <v>950.5942674081454</v>
      </c>
    </row>
    <row r="77" spans="5:6" ht="15">
      <c r="E77" s="6" t="s">
        <v>18</v>
      </c>
      <c r="F77" s="12">
        <v>0</v>
      </c>
    </row>
    <row r="78" spans="5:6" ht="15">
      <c r="E78" s="6" t="s">
        <v>18</v>
      </c>
      <c r="F78" s="12">
        <v>0</v>
      </c>
    </row>
    <row r="79" spans="5:6" ht="15">
      <c r="E79" s="6" t="s">
        <v>18</v>
      </c>
      <c r="F79" s="12">
        <v>0</v>
      </c>
    </row>
    <row r="80" spans="5:6" ht="15">
      <c r="E80" s="6" t="s">
        <v>18</v>
      </c>
      <c r="F80" s="12">
        <v>0</v>
      </c>
    </row>
    <row r="81" spans="5:6" ht="15">
      <c r="E81" s="6" t="s">
        <v>18</v>
      </c>
      <c r="F81" s="12">
        <v>0</v>
      </c>
    </row>
    <row r="82" spans="5:6" ht="15">
      <c r="E82" s="6" t="s">
        <v>18</v>
      </c>
      <c r="F82" s="12">
        <v>0</v>
      </c>
    </row>
    <row r="83" spans="5:6" ht="15">
      <c r="E83" s="6" t="s">
        <v>18</v>
      </c>
      <c r="F83" s="12">
        <v>0</v>
      </c>
    </row>
    <row r="84" spans="5:6" ht="15">
      <c r="E84" s="6" t="s">
        <v>18</v>
      </c>
      <c r="F84" s="12">
        <v>0</v>
      </c>
    </row>
    <row r="85" spans="5:6" ht="15">
      <c r="E85" s="6" t="s">
        <v>18</v>
      </c>
      <c r="F85" s="12">
        <v>0</v>
      </c>
    </row>
    <row r="86" spans="5:6" ht="15">
      <c r="E86" s="6" t="s">
        <v>4</v>
      </c>
      <c r="F86" s="12">
        <v>6803.640530448934</v>
      </c>
    </row>
    <row r="87" spans="5:6" ht="15">
      <c r="E87" s="5" t="s">
        <v>31</v>
      </c>
      <c r="F87" s="13">
        <v>7974.165466424756</v>
      </c>
    </row>
    <row r="88" spans="5:6" ht="15">
      <c r="E88" s="5"/>
      <c r="F88" s="14"/>
    </row>
    <row r="89" spans="5:6" ht="15">
      <c r="E89" s="5" t="s">
        <v>32</v>
      </c>
      <c r="F89" s="14"/>
    </row>
    <row r="90" spans="5:6" ht="15">
      <c r="E90" s="5" t="s">
        <v>33</v>
      </c>
      <c r="F90" s="13">
        <v>67434.9765184728</v>
      </c>
    </row>
    <row r="91" spans="5:6" ht="15">
      <c r="E91" s="5" t="s">
        <v>34</v>
      </c>
      <c r="F91" s="16">
        <v>52530151.34885424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tr">
        <f>_xlfn.COMPOUNDVALUE(7)</f>
        <v>הראל מסלול בסיסי למקבלי קצבה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70.52220952980235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3.4249846616162287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33.36681769949104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26.89833601017587</v>
      </c>
    </row>
    <row r="22" spans="5:6" ht="15">
      <c r="E22" s="27" t="s">
        <v>78</v>
      </c>
      <c r="F22" s="12">
        <v>121.34966919156639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1.6916613350324174</v>
      </c>
    </row>
    <row r="26" spans="5:6" ht="15">
      <c r="E26" s="27" t="s">
        <v>82</v>
      </c>
      <c r="F26" s="12">
        <v>60.86138915232799</v>
      </c>
    </row>
    <row r="27" spans="5:6" ht="15">
      <c r="E27" s="27" t="s">
        <v>83</v>
      </c>
      <c r="F27" s="16">
        <v>1.51256085522195</v>
      </c>
    </row>
    <row r="28" spans="5:6" ht="15">
      <c r="E28" s="27" t="s">
        <v>84</v>
      </c>
      <c r="F28" s="16">
        <v>102.2539238374854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23.572296758706734</v>
      </c>
    </row>
    <row r="33" spans="5:6" ht="15">
      <c r="E33" s="25"/>
      <c r="F33" s="14"/>
    </row>
    <row r="34" spans="5:6" ht="15">
      <c r="E34" s="26" t="s">
        <v>88</v>
      </c>
      <c r="F34" s="13">
        <v>445.4538490314264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0.001380568287090227</v>
      </c>
    </row>
    <row r="38" spans="5:6" ht="15">
      <c r="E38" s="27" t="s">
        <v>91</v>
      </c>
      <c r="F38" s="33">
        <v>0.0009342312973455835</v>
      </c>
    </row>
    <row r="39" spans="5:6" ht="15">
      <c r="E39" s="28"/>
      <c r="F39" s="33"/>
    </row>
    <row r="40" spans="5:6" ht="15">
      <c r="E40" s="26" t="s">
        <v>34</v>
      </c>
      <c r="F40" s="16">
        <v>269096.90619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tr">
        <f>_xlfn.COMPOUNDVALUE(6)</f>
        <v>מסלולית קרן י' לגילאי 60 ומעלה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21.846274944830352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1.0033398539145166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16.72690842732953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10.435233466864341</v>
      </c>
    </row>
    <row r="22" spans="5:6" ht="15">
      <c r="E22" s="27" t="s">
        <v>78</v>
      </c>
      <c r="F22" s="12">
        <v>61.34596310334652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0.3906116232779877</v>
      </c>
    </row>
    <row r="26" spans="5:6" ht="15">
      <c r="E26" s="27" t="s">
        <v>82</v>
      </c>
      <c r="F26" s="12">
        <v>13.981114294389876</v>
      </c>
    </row>
    <row r="27" spans="5:6" ht="15">
      <c r="E27" s="27" t="s">
        <v>83</v>
      </c>
      <c r="F27" s="16">
        <v>0.34651752432441485</v>
      </c>
    </row>
    <row r="28" spans="5:6" ht="15">
      <c r="E28" s="27" t="s">
        <v>84</v>
      </c>
      <c r="F28" s="16">
        <v>31.39267560862939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9.901564064690378</v>
      </c>
    </row>
    <row r="33" spans="5:6" ht="15">
      <c r="E33" s="25"/>
      <c r="F33" s="14"/>
    </row>
    <row r="34" spans="5:6" ht="15">
      <c r="E34" s="26" t="s">
        <v>88</v>
      </c>
      <c r="F34" s="13">
        <v>167.37020291159732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0.0010595957738698412</v>
      </c>
    </row>
    <row r="38" spans="5:6" ht="15">
      <c r="E38" s="27" t="s">
        <v>91</v>
      </c>
      <c r="F38" s="33">
        <v>0.001076264586360377</v>
      </c>
    </row>
    <row r="39" spans="5:6" ht="15">
      <c r="E39" s="28"/>
      <c r="F39" s="33"/>
    </row>
    <row r="40" spans="5:6" ht="15">
      <c r="E40" s="26" t="s">
        <v>34</v>
      </c>
      <c r="F40" s="16">
        <v>136392.19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tr">
        <f>_xlfn.COMPOUNDVALUE(5)</f>
        <v>הראל ביטוח מסלול לבני 60 ומעלה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99.67173173599785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4.577650927306846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76.31506669909017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47.60984622497098</v>
      </c>
    </row>
    <row r="22" spans="5:6" ht="15">
      <c r="E22" s="27" t="s">
        <v>78</v>
      </c>
      <c r="F22" s="12">
        <v>279.8856277770177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1.7821316003138208</v>
      </c>
    </row>
    <row r="26" spans="5:6" ht="15">
      <c r="E26" s="27" t="s">
        <v>82</v>
      </c>
      <c r="F26" s="12">
        <v>63.787619483865925</v>
      </c>
    </row>
    <row r="27" spans="5:6" ht="15">
      <c r="E27" s="27" t="s">
        <v>83</v>
      </c>
      <c r="F27" s="16">
        <v>1.5809561041187106</v>
      </c>
    </row>
    <row r="28" spans="5:6" ht="15">
      <c r="E28" s="27" t="s">
        <v>84</v>
      </c>
      <c r="F28" s="16">
        <v>143.2263555063854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45.17502593530961</v>
      </c>
    </row>
    <row r="33" spans="5:6" ht="15">
      <c r="E33" s="25"/>
      <c r="F33" s="14"/>
    </row>
    <row r="34" spans="5:6" ht="15">
      <c r="E34" s="26" t="s">
        <v>88</v>
      </c>
      <c r="F34" s="13">
        <v>763.6120119943771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0.0011525921721452191</v>
      </c>
    </row>
    <row r="38" spans="5:6" ht="15">
      <c r="E38" s="27" t="s">
        <v>91</v>
      </c>
      <c r="F38" s="33">
        <v>0.001076264586360377</v>
      </c>
    </row>
    <row r="39" spans="5:6" ht="15">
      <c r="E39" s="28"/>
      <c r="F39" s="33"/>
    </row>
    <row r="40" spans="5:6" ht="15">
      <c r="E40" s="26" t="s">
        <v>34</v>
      </c>
      <c r="F40" s="16">
        <v>572069.32796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tr">
        <f>_xlfn.COMPOUNDVALUE(4)</f>
        <v>מסלולית קרן י' לגילאי 50 עד 60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16.86070873415404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0.7877944587938024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11.732410435489971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6.666678625760612</v>
      </c>
    </row>
    <row r="22" spans="5:6" ht="15">
      <c r="E22" s="27" t="s">
        <v>78</v>
      </c>
      <c r="F22" s="12">
        <v>34.711832532327314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0.3922047588969409</v>
      </c>
    </row>
    <row r="26" spans="5:6" ht="15">
      <c r="E26" s="27" t="s">
        <v>82</v>
      </c>
      <c r="F26" s="12">
        <v>14.131155194489338</v>
      </c>
    </row>
    <row r="27" spans="5:6" ht="15">
      <c r="E27" s="27" t="s">
        <v>83</v>
      </c>
      <c r="F27" s="16">
        <v>0.34574593598228875</v>
      </c>
    </row>
    <row r="28" spans="5:6" ht="15">
      <c r="E28" s="27" t="s">
        <v>84</v>
      </c>
      <c r="F28" s="16">
        <v>23.406701844499022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5.833990524234024</v>
      </c>
    </row>
    <row r="33" spans="5:6" ht="15">
      <c r="E33" s="25"/>
      <c r="F33" s="14"/>
    </row>
    <row r="34" spans="5:6" ht="15">
      <c r="E34" s="26" t="s">
        <v>88</v>
      </c>
      <c r="F34" s="13">
        <v>114.86922304462736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0.00108153072040768</v>
      </c>
    </row>
    <row r="38" spans="5:6" ht="15">
      <c r="E38" s="27" t="s">
        <v>91</v>
      </c>
      <c r="F38" s="33">
        <v>0.001157100003428511</v>
      </c>
    </row>
    <row r="39" spans="5:6" ht="15">
      <c r="E39" s="28"/>
      <c r="F39" s="33"/>
    </row>
    <row r="40" spans="5:6" ht="15">
      <c r="E40" s="26" t="s">
        <v>34</v>
      </c>
      <c r="F40" s="16">
        <v>89891.7784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tr">
        <f>_xlfn.COMPOUNDVALUE(3)</f>
        <v>הראל ביטוח מסלול לבני 50 עד 60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52.621072718865456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2.45865047296233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36.61601848580117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20.806229814577033</v>
      </c>
    </row>
    <row r="22" spans="5:6" ht="15">
      <c r="E22" s="27" t="s">
        <v>78</v>
      </c>
      <c r="F22" s="12">
        <v>108.33316040794061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1.224043156430014</v>
      </c>
    </row>
    <row r="26" spans="5:6" ht="15">
      <c r="E26" s="27" t="s">
        <v>82</v>
      </c>
      <c r="F26" s="12">
        <v>44.102330264713245</v>
      </c>
    </row>
    <row r="27" spans="5:6" ht="15">
      <c r="E27" s="27" t="s">
        <v>83</v>
      </c>
      <c r="F27" s="16">
        <v>1.0790484745592188</v>
      </c>
    </row>
    <row r="28" spans="5:6" ht="15">
      <c r="E28" s="27" t="s">
        <v>84</v>
      </c>
      <c r="F28" s="16">
        <v>73.05065162374879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18.20746947576598</v>
      </c>
    </row>
    <row r="33" spans="5:6" ht="15">
      <c r="E33" s="25"/>
      <c r="F33" s="14"/>
    </row>
    <row r="34" spans="5:6" ht="15">
      <c r="E34" s="26" t="s">
        <v>88</v>
      </c>
      <c r="F34" s="13">
        <v>358.4986748953639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0.001320297457970166</v>
      </c>
    </row>
    <row r="38" spans="5:6" ht="15">
      <c r="E38" s="27" t="s">
        <v>91</v>
      </c>
      <c r="F38" s="33">
        <v>0.0011571000034285108</v>
      </c>
    </row>
    <row r="39" spans="5:6" ht="15">
      <c r="E39" s="28"/>
      <c r="F39" s="33"/>
    </row>
    <row r="40" spans="5:6" ht="15">
      <c r="E40" s="26" t="s">
        <v>34</v>
      </c>
      <c r="F40" s="16">
        <v>229811.05498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65</v>
      </c>
      <c r="F2" s="9"/>
    </row>
    <row r="3" spans="5:6" ht="13.5">
      <c r="E3" s="23"/>
      <c r="F3" s="9"/>
    </row>
    <row r="4" spans="5:6" ht="15">
      <c r="E4" s="24" t="str">
        <f>_xlfn.COMPOUNDVALUE(2)</f>
        <v>מסלולית קרן י' לגילאי 50 ומטה</v>
      </c>
      <c r="F4" s="9"/>
    </row>
    <row r="5" spans="5:6" ht="13.5">
      <c r="E5" s="23"/>
      <c r="F5" s="9"/>
    </row>
    <row r="6" spans="5:6" ht="15">
      <c r="E6" s="25"/>
      <c r="F6" s="10" t="s">
        <v>35</v>
      </c>
    </row>
    <row r="7" spans="5:6" ht="15">
      <c r="E7" s="26" t="s">
        <v>66</v>
      </c>
      <c r="F7" s="29"/>
    </row>
    <row r="8" spans="5:6" ht="15">
      <c r="E8" s="27" t="s">
        <v>67</v>
      </c>
      <c r="F8" s="30">
        <v>0</v>
      </c>
    </row>
    <row r="9" spans="5:6" ht="15">
      <c r="E9" s="27" t="s">
        <v>68</v>
      </c>
      <c r="F9" s="30">
        <v>11.510505515489552</v>
      </c>
    </row>
    <row r="10" spans="5:6" ht="15">
      <c r="E10" s="25"/>
      <c r="F10" s="14"/>
    </row>
    <row r="11" spans="5:6" ht="15">
      <c r="E11" s="26" t="s">
        <v>69</v>
      </c>
      <c r="F11" s="29"/>
    </row>
    <row r="12" spans="5:6" ht="15">
      <c r="E12" s="27" t="s">
        <v>70</v>
      </c>
      <c r="F12" s="16">
        <v>0</v>
      </c>
    </row>
    <row r="13" spans="5:6" ht="15">
      <c r="E13" s="27" t="s">
        <v>71</v>
      </c>
      <c r="F13" s="16">
        <v>0.5476908237250545</v>
      </c>
    </row>
    <row r="14" spans="5:6" ht="15">
      <c r="E14" s="25"/>
      <c r="F14" s="14"/>
    </row>
    <row r="15" spans="5:6" ht="15">
      <c r="E15" s="26" t="s">
        <v>72</v>
      </c>
      <c r="F15" s="29"/>
    </row>
    <row r="16" spans="5:6" ht="25.5">
      <c r="E16" s="27" t="s">
        <v>73</v>
      </c>
      <c r="F16" s="12">
        <v>6.870887735729595</v>
      </c>
    </row>
    <row r="17" spans="5:6" ht="15">
      <c r="E17" s="27" t="s">
        <v>74</v>
      </c>
      <c r="F17" s="12">
        <v>0</v>
      </c>
    </row>
    <row r="18" spans="5:6" ht="15">
      <c r="E18" s="27" t="s">
        <v>75</v>
      </c>
      <c r="F18" s="12">
        <v>0</v>
      </c>
    </row>
    <row r="19" spans="5:6" ht="15">
      <c r="E19" s="25"/>
      <c r="F19" s="14"/>
    </row>
    <row r="20" spans="5:6" ht="15">
      <c r="E20" s="26" t="s">
        <v>76</v>
      </c>
      <c r="F20" s="14"/>
    </row>
    <row r="21" spans="5:6" ht="15">
      <c r="E21" s="27" t="s">
        <v>77</v>
      </c>
      <c r="F21" s="12">
        <v>4.649050319619904</v>
      </c>
    </row>
    <row r="22" spans="5:6" ht="15">
      <c r="E22" s="27" t="s">
        <v>78</v>
      </c>
      <c r="F22" s="12">
        <v>22.085270149354777</v>
      </c>
    </row>
    <row r="23" spans="5:6" ht="15">
      <c r="E23" s="27" t="s">
        <v>79</v>
      </c>
      <c r="F23" s="12"/>
    </row>
    <row r="24" spans="5:6" ht="15">
      <c r="E24" s="27" t="s">
        <v>80</v>
      </c>
      <c r="F24" s="12"/>
    </row>
    <row r="25" spans="5:6" ht="15">
      <c r="E25" s="27" t="s">
        <v>81</v>
      </c>
      <c r="F25" s="12">
        <v>0.2990011302951952</v>
      </c>
    </row>
    <row r="26" spans="5:6" ht="15">
      <c r="E26" s="27" t="s">
        <v>82</v>
      </c>
      <c r="F26" s="12">
        <v>10.764570002673553</v>
      </c>
    </row>
    <row r="27" spans="5:6" ht="15">
      <c r="E27" s="27" t="s">
        <v>83</v>
      </c>
      <c r="F27" s="16">
        <v>0.260622697390547</v>
      </c>
    </row>
    <row r="28" spans="5:6" ht="15">
      <c r="E28" s="27" t="s">
        <v>84</v>
      </c>
      <c r="F28" s="16">
        <v>15.660275572913614</v>
      </c>
    </row>
    <row r="29" spans="5:6" ht="15">
      <c r="E29" s="27"/>
      <c r="F29" s="32"/>
    </row>
    <row r="30" spans="5:6" ht="15">
      <c r="E30" s="26" t="s">
        <v>85</v>
      </c>
      <c r="F30" s="14"/>
    </row>
    <row r="31" spans="5:6" ht="15">
      <c r="E31" s="27" t="s">
        <v>86</v>
      </c>
      <c r="F31" s="12">
        <v>0</v>
      </c>
    </row>
    <row r="32" spans="5:6" ht="15">
      <c r="E32" s="27" t="s">
        <v>87</v>
      </c>
      <c r="F32" s="12">
        <v>3.442308229718495</v>
      </c>
    </row>
    <row r="33" spans="5:6" ht="15">
      <c r="E33" s="25"/>
      <c r="F33" s="14"/>
    </row>
    <row r="34" spans="5:6" ht="15">
      <c r="E34" s="26" t="s">
        <v>88</v>
      </c>
      <c r="F34" s="13">
        <v>76.09018217691028</v>
      </c>
    </row>
    <row r="35" spans="5:6" ht="15">
      <c r="E35" s="25"/>
      <c r="F35" s="14"/>
    </row>
    <row r="36" spans="5:6" ht="15">
      <c r="E36" s="26" t="s">
        <v>89</v>
      </c>
      <c r="F36" s="15"/>
    </row>
    <row r="37" spans="5:6" ht="25.5">
      <c r="E37" s="27" t="s">
        <v>90</v>
      </c>
      <c r="F37" s="33">
        <v>0.0011070881174664127</v>
      </c>
    </row>
    <row r="38" spans="5:6" ht="15">
      <c r="E38" s="27" t="s">
        <v>91</v>
      </c>
      <c r="F38" s="33">
        <v>0.0012667837416703322</v>
      </c>
    </row>
    <row r="39" spans="5:6" ht="15">
      <c r="E39" s="28"/>
      <c r="F39" s="33"/>
    </row>
    <row r="40" spans="5:6" ht="15">
      <c r="E40" s="26" t="s">
        <v>34</v>
      </c>
      <c r="F40" s="16">
        <v>57838.2017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ל-31.12.2019</dc:title>
  <dc:subject/>
  <dc:creator>חזי מזרחי</dc:creator>
  <cp:keywords/>
  <dc:description/>
  <cp:lastModifiedBy>קרן אברהם</cp:lastModifiedBy>
  <dcterms:created xsi:type="dcterms:W3CDTF">2020-02-09T11:27:27Z</dcterms:created>
  <dcterms:modified xsi:type="dcterms:W3CDTF">2020-03-22T11:53:01Z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CUSTOMERS-1652-1634</vt:lpwstr>
  </property>
  <property fmtid="{D5CDD505-2E9C-101B-9397-08002B2CF9AE}" pid="5" name="_dlc_DocIdItemGu">
    <vt:lpwstr>74a277a9-25db-4c41-8224-22c320c4d7ab</vt:lpwstr>
  </property>
  <property fmtid="{D5CDD505-2E9C-101B-9397-08002B2CF9AE}" pid="6" name="_dlc_DocIdU">
    <vt:lpwstr>http://www-edit.harel-ext.com/about/harel-group/harel/mesthtefet/_layouts/15/DocIdRedir.aspx?ID=CUSTOMERS-1652-1634, CUSTOMERS-1652-1634</vt:lpwstr>
  </property>
</Properties>
</file>