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7" rupBuild="261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חברות ביטוח\הראל\שוטף\2023\אפריל 2023\95050\נגיש\Excel\"/>
    </mc:Choice>
  </mc:AlternateContent>
  <bookViews>
    <workbookView xWindow="-120" yWindow="-120" windowWidth="29040" windowHeight="15840" tabRatio="746" activeTab="1"/>
  </bookViews>
  <sheets>
    <sheet name="אודות הקרן " sheetId="1" r:id="rId2"/>
    <sheet name="הרכב נכסים עתידית" sheetId="6" r:id="rId3"/>
    <sheet name="קופג צהל" sheetId="7" state="hidden" r:id="rId4"/>
  </sheets>
  <externalReferences>
    <externalReference r:id="rId11"/>
    <externalReference r:id="rId12"/>
    <externalReference r:id="rId13"/>
  </externalReferences>
  <definedNames>
    <definedName name="OK">[1]PRM!$C$4</definedName>
    <definedName name="_xlnm.Print_Area" localSheetId="0">'אודות הקרן '!$A$1:$L$1</definedName>
  </definedNames>
  <calcPr calcId="191029"/>
  <extLst/>
</workbook>
</file>

<file path=xl/calcChain.xml><?xml version="1.0" encoding="utf-8"?>
<calcChain xmlns="http://schemas.openxmlformats.org/spreadsheetml/2006/main">
  <c r="C33" i="7" l="1"/>
</calcChain>
</file>

<file path=xl/comments1.xml><?xml version="1.0" encoding="utf-8"?>
<comments xmlns="http://schemas.openxmlformats.org/spreadsheetml/2006/main">
  <authors>
    <author>לנה אוסיפוב</author>
  </authors>
  <commentList>
    <comment ref="B5" authorId="0">
      <text>
        <r>
          <rPr>
            <b/>
            <sz val="9"/>
            <rFont val="Tahoma"/>
            <family val="2"/>
          </rPr>
          <t>לנה אוסיפוב:</t>
        </r>
        <r>
          <rPr>
            <sz val="9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  <comment ref="B6" authorId="0">
      <text>
        <r>
          <rPr>
            <b/>
            <sz val="9"/>
            <rFont val="Tahoma"/>
            <family val="2"/>
          </rPr>
          <t>לנה אוסיפוב:</t>
        </r>
        <r>
          <rPr>
            <sz val="9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</commentList>
</comments>
</file>

<file path=xl/sharedStrings.xml><?xml version="1.0" encoding="utf-8"?>
<sst xmlns="http://schemas.openxmlformats.org/spreadsheetml/2006/main" count="50" uniqueCount="34">
  <si>
    <t>מבוטחים</t>
  </si>
  <si>
    <t>פנסיונרים</t>
  </si>
  <si>
    <t>שיעור דמי הניהול שגבתה הקרן בפועל מסך נכסי העמיתים בממוצע</t>
  </si>
  <si>
    <t>שיעור תשואה נומינלי ברוטו (בכל אחד מאפיקי ההשקעה)</t>
  </si>
  <si>
    <t>שיעור דמי הניהול שגבתה הקרן בפועל מסך דמי הגמולים בממוצע</t>
  </si>
  <si>
    <t>יתרת נכסים באלפי ש"ח</t>
  </si>
  <si>
    <t>סך נכסי הקרן</t>
  </si>
  <si>
    <t>פרטים</t>
  </si>
  <si>
    <t>אפיק השקעה כללי</t>
  </si>
  <si>
    <t>מזומנים ושווי מזומנים</t>
  </si>
  <si>
    <t>ניירות ערך שאינם סחירים</t>
  </si>
  <si>
    <t>ניירות ערך סחירים</t>
  </si>
  <si>
    <t>פקדונות והלוואות</t>
  </si>
  <si>
    <t xml:space="preserve">מניות וניירות ערך סחירים אחרים </t>
  </si>
  <si>
    <t>אג"ח ממשלתי סחיר</t>
  </si>
  <si>
    <t>אג"ח קונצרני סחיר</t>
  </si>
  <si>
    <t xml:space="preserve">מזומנים ושווה מזומנים </t>
  </si>
  <si>
    <t>אג"ח מיועדות</t>
  </si>
  <si>
    <t>מקרקעין</t>
  </si>
  <si>
    <t>השקעות אחרות</t>
  </si>
  <si>
    <t>סיוע ממשלתי ישיר</t>
  </si>
  <si>
    <t>אחרים</t>
  </si>
  <si>
    <t>סך-הכל נכסים</t>
  </si>
  <si>
    <t>סה"כ מבוטחים</t>
  </si>
  <si>
    <t>סה"כ פנסיונרים</t>
  </si>
  <si>
    <t>סה"כ נכסים</t>
  </si>
  <si>
    <t xml:space="preserve">לפי דוח כספי </t>
  </si>
  <si>
    <t>הפרש</t>
  </si>
  <si>
    <t>שיעור הוצאות לניהול השקעות</t>
  </si>
  <si>
    <t>מזה: שיעור ההוצאות לניהול חיצוני</t>
  </si>
  <si>
    <t xml:space="preserve">עתידית </t>
  </si>
  <si>
    <t>הראל כללית לפי דוח כספי 31/12/18</t>
  </si>
  <si>
    <t>נתוני קרן עתידית הותיקה ליום 31 בדצמבר 2022</t>
  </si>
  <si>
    <t>עתידית לפי דוח כספי 31/12/22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</si>
</sst>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_);_(@_)"/>
  </numFmts>
  <fonts count="12">
    <font>
      <sz val="11"/>
      <color theme="1"/>
      <name val="Calibri"/>
      <family val="2"/>
      <charset val="-79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David"/>
      <family val="2"/>
      <charset val="-79"/>
    </font>
    <font>
      <u val="single"/>
      <sz val="11"/>
      <color theme="10"/>
      <name val="David"/>
      <family val="2"/>
    </font>
    <font>
      <sz val="10"/>
      <name val="Arial"/>
      <family val="2"/>
    </font>
    <font>
      <u val="single"/>
      <sz val="11"/>
      <color theme="10"/>
      <name val="Arial"/>
      <family val="2"/>
      <charset val="-79"/>
    </font>
    <font>
      <b/>
      <u val="single"/>
      <sz val="11"/>
      <color theme="1"/>
      <name val="Calibri"/>
      <family val="2"/>
      <scheme val="minor"/>
    </font>
    <font>
      <b/>
      <sz val="9"/>
      <color rgb="FF000000"/>
      <name val="David"/>
      <family val="2"/>
      <charset val="-79"/>
    </font>
    <font>
      <sz val="9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0007281303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theme="3" tint="0.39998000860214233"/>
      </left>
      <right style="medium">
        <color theme="3" tint="0.39998000860214233"/>
      </right>
      <top style="medium">
        <color theme="3" tint="0.39998000860214233"/>
      </top>
      <bottom style="medium">
        <color theme="3" tint="0.39998000860214233"/>
      </bottom>
    </border>
    <border>
      <left/>
      <right/>
      <top/>
      <bottom style="double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theme="3" tint="0.39998000860214233"/>
      </left>
      <right/>
      <top style="medium">
        <color theme="3" tint="0.39998000860214233"/>
      </top>
      <bottom style="medium">
        <color theme="3" tint="0.39998000860214233"/>
      </bottom>
    </border>
    <border>
      <left/>
      <right style="medium">
        <color theme="3" tint="0.39998000860214233"/>
      </right>
      <top style="medium">
        <color theme="3" tint="0.39998000860214233"/>
      </top>
      <bottom style="medium">
        <color theme="3" tint="0.39998000860214233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>
      <alignment/>
      <protection locked="0"/>
    </xf>
    <xf numFmtId="0" fontId="4" fillId="0" borderId="0">
      <alignment/>
      <protection/>
    </xf>
    <xf numFmtId="0" fontId="0" fillId="0" borderId="0">
      <alignment/>
      <protection/>
    </xf>
    <xf numFmtId="0" fontId="4" fillId="0" borderId="0">
      <alignment horizontal="right" wrapText="1"/>
      <protection/>
    </xf>
    <xf numFmtId="165" fontId="0" fillId="0" borderId="0" applyFont="0" applyFill="0" applyBorder="0" applyAlignment="0" applyProtection="0"/>
    <xf numFmtId="0" fontId="6" fillId="0" borderId="0">
      <alignment/>
      <protection/>
    </xf>
    <xf numFmtId="43" fontId="0" fillId="0" borderId="0" applyFont="0" applyFill="0" applyBorder="0" applyAlignment="0" applyProtection="0"/>
    <xf numFmtId="0" fontId="7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0" fillId="0" borderId="0">
      <alignment/>
      <protection/>
    </xf>
    <xf numFmtId="0" fontId="4" fillId="0" borderId="0">
      <alignment/>
      <protection/>
    </xf>
  </cellStyleXfs>
  <cellXfs count="41">
    <xf numFmtId="0" fontId="0" fillId="0" borderId="0" xfId="0"/>
    <xf numFmtId="0" fontId="0" fillId="2" borderId="0" xfId="0" applyFill="1"/>
    <xf numFmtId="9" fontId="0" fillId="2" borderId="0" xfId="15" applyFont="1" applyFill="1" applyAlignment="1">
      <alignment/>
    </xf>
    <xf numFmtId="0" fontId="0" fillId="2" borderId="1" xfId="0" applyFill="1" applyBorder="1"/>
    <xf numFmtId="165" fontId="0" fillId="2" borderId="1" xfId="0" applyNumberFormat="1" applyFill="1" applyBorder="1" applyAlignment="1">
      <alignment horizontal="center" wrapText="1"/>
    </xf>
    <xf numFmtId="10" fontId="0" fillId="2" borderId="1" xfId="15" applyNumberFormat="1" applyFont="1" applyFill="1" applyBorder="1" applyAlignment="1">
      <alignment/>
    </xf>
    <xf numFmtId="0" fontId="8" fillId="2" borderId="0" xfId="0" applyFont="1" applyFill="1"/>
    <xf numFmtId="0" fontId="3" fillId="2" borderId="0" xfId="0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0" xfId="0" applyFont="1" applyFill="1" applyAlignment="1">
      <alignment horizontal="center"/>
    </xf>
    <xf numFmtId="164" fontId="4" fillId="2" borderId="0" xfId="18" applyNumberFormat="1" applyFont="1" applyFill="1" applyBorder="1"/>
    <xf numFmtId="164" fontId="4" fillId="3" borderId="4" xfId="18" applyNumberFormat="1" applyFont="1" applyFill="1" applyBorder="1"/>
    <xf numFmtId="0" fontId="4" fillId="3" borderId="4" xfId="0" applyFont="1" applyFill="1" applyBorder="1"/>
    <xf numFmtId="43" fontId="4" fillId="2" borderId="4" xfId="18" applyFont="1" applyFill="1" applyBorder="1"/>
    <xf numFmtId="2" fontId="4" fillId="2" borderId="0" xfId="0" applyNumberFormat="1" applyFont="1" applyFill="1"/>
    <xf numFmtId="0" fontId="4" fillId="2" borderId="0" xfId="0" applyFont="1" applyFill="1"/>
    <xf numFmtId="164" fontId="4" fillId="2" borderId="4" xfId="0" applyNumberFormat="1" applyFont="1" applyFill="1" applyBorder="1"/>
    <xf numFmtId="10" fontId="0" fillId="2" borderId="0" xfId="0" applyNumberFormat="1" applyFill="1"/>
    <xf numFmtId="10" fontId="0" fillId="0" borderId="1" xfId="15" applyNumberFormat="1" applyFont="1" applyFill="1" applyBorder="1" applyAlignment="1">
      <alignment/>
    </xf>
    <xf numFmtId="164" fontId="0" fillId="2" borderId="1" xfId="18" applyNumberFormat="1" applyFont="1" applyFill="1" applyBorder="1" applyAlignment="1">
      <alignment/>
    </xf>
    <xf numFmtId="164" fontId="0" fillId="2" borderId="0" xfId="0" applyNumberFormat="1" applyFill="1"/>
    <xf numFmtId="0" fontId="2" fillId="2" borderId="1" xfId="0" applyFont="1" applyFill="1" applyBorder="1"/>
    <xf numFmtId="164" fontId="2" fillId="2" borderId="1" xfId="18" applyNumberFormat="1" applyFont="1" applyFill="1" applyBorder="1" applyAlignment="1">
      <alignment/>
    </xf>
    <xf numFmtId="0" fontId="0" fillId="2" borderId="5" xfId="0" applyFill="1" applyBorder="1"/>
    <xf numFmtId="164" fontId="0" fillId="2" borderId="5" xfId="0" applyNumberFormat="1" applyFill="1" applyBorder="1"/>
    <xf numFmtId="0" fontId="2" fillId="2" borderId="6" xfId="0" applyFont="1" applyFill="1" applyBorder="1"/>
    <xf numFmtId="2" fontId="4" fillId="0" borderId="0" xfId="0" applyNumberFormat="1" applyFont="1"/>
    <xf numFmtId="164" fontId="4" fillId="0" borderId="4" xfId="0" applyNumberFormat="1" applyFont="1" applyBorder="1"/>
    <xf numFmtId="164" fontId="0" fillId="3" borderId="1" xfId="18" applyNumberFormat="1" applyFont="1" applyFill="1" applyBorder="1" applyAlignment="1">
      <alignment/>
    </xf>
    <xf numFmtId="0" fontId="0" fillId="2" borderId="4" xfId="0" applyFont="1" applyFill="1" applyBorder="1" applyAlignment="1">
      <alignment horizontal="right" vertical="center"/>
    </xf>
    <xf numFmtId="2" fontId="4" fillId="0" borderId="4" xfId="0" applyNumberFormat="1" applyFont="1" applyBorder="1"/>
    <xf numFmtId="164" fontId="0" fillId="0" borderId="1" xfId="18" applyNumberFormat="1" applyFont="1" applyFill="1" applyBorder="1" applyAlignment="1">
      <alignment/>
    </xf>
    <xf numFmtId="0" fontId="2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center" readingOrder="2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 2" xfId="20"/>
    <cellStyle name="Normal 4" xfId="21"/>
    <cellStyle name="Normal 2 2" xfId="22"/>
    <cellStyle name="תוכן - מיכון דוחות" xfId="23"/>
    <cellStyle name="Comma [0] 2" xfId="24"/>
    <cellStyle name="=C:\WINNT\SYSTEM32\COMMAND.COM" xfId="25"/>
    <cellStyle name="Comma 2" xfId="26"/>
    <cellStyle name="Hyperlink 2 2" xfId="27"/>
    <cellStyle name="Normal 2" xfId="28"/>
    <cellStyle name="Normal 2 2 2" xfId="29"/>
    <cellStyle name="Normal 3" xfId="30"/>
    <cellStyle name="Normal 4 2" xfId="3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externalLink" Target="externalLinks/externalLink1.xml" /><Relationship Id="rId10" Type="http://schemas.openxmlformats.org/officeDocument/2006/relationships/customXml" Target="../customXml/item4.xml" /><Relationship Id="rId13" Type="http://schemas.openxmlformats.org/officeDocument/2006/relationships/externalLink" Target="externalLinks/externalLink3.xml" /><Relationship Id="rId12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customXml" Target="../customXml/item3.xml" /><Relationship Id="rId14" Type="http://schemas.openxmlformats.org/officeDocument/2006/relationships/calcChain" Target="calcChain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customXml" Target="../customXml/item1.xml" /><Relationship Id="rId8" Type="http://schemas.openxmlformats.org/officeDocument/2006/relationships/customXml" Target="../customXml/item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inance\Reports\Pensia\Q3\2009\&#1506;&#1514;&#1497;&#1491;&#1497;&#1514;%20&#1493;&#1493;&#1514;&#1497;&#1511;&#1492;\Designed_Excels\all_tables_Atidit_Vatika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FinanceRam\Pensia\&#1513;&#1493;&#1496;&#1507;%20-%20&#1499;&#1505;&#1508;&#1497;&#1501;%20&#1508;&#1504;&#1505;&#1497;&#1492;\&#1504;&#1499;&#1505;&#1497;&#1501;%20&#1500;&#1488;&#1514;&#1512;\2021\&#1504;&#1499;&#1505;&#1497;%20&#1508;&#1504;&#1505;&#1497;&#1492;%20&#1500;&#1488;&#1514;&#1512;%20%2031.12.2021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hhw-rgfsxx02\Gemel\Gemel%20Finance\ronit\&#1502;&#1497;&#1499;&#1493;&#1503;%20&#1491;&#1493;&#1495;&#1493;&#1514;%20&#1499;&#1505;&#1508;&#1497;&#1497;&#1501;%20-%20&#1513;&#1504;&#1497;&#1512;%20&#1508;&#1500;&#1491;\&#1511;&#1493;&#1508;&#1493;&#1514;\2019\&#1511;&#1493;&#1508;&#1490;%20&#1510;&#1492;&#1500;\&#1488;&#1511;&#1505;&#1500;%20&#1502;&#1506;&#1493;&#1510;&#1489;\&#1488;&#1511;&#1505;&#1500;%20&#1502;&#1506;&#1493;&#1510;&#1489;%202019-&#1511;&#1493;&#1508;&#1514;%20&#1490;&#1502;&#1500;%20&#1510;&#1492;&#1500;%209819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M"/>
      <sheetName val="menu"/>
      <sheetName val="מאזנים"/>
      <sheetName val="דוח_הכנסות_והוצאות"/>
      <sheetName val="דוח_תנועה_בקרן_הפנסיה"/>
      <sheetName val="נכסים_לפי_קבוצות_עמיתים"/>
      <sheetName val="נכסים_לפי_קבוצות_שוטף"/>
      <sheetName val="נכסים_לפי_קבוצות_מספרי_השוואה"/>
      <sheetName val="נכסים_לפי_קבוצות_שנתי"/>
      <sheetName val="תשואת_הקרן_נומינלית_ברוטו"/>
      <sheetName val="גיליון1"/>
    </sheetNames>
    <sheetDataSet>
      <sheetData sheetId="0">
        <row r="3">
          <cell r="C3">
            <v>0</v>
          </cell>
        </row>
        <row r="4">
          <cell r="C4" t="str">
            <v>Ok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סיכום 12.2021 "/>
    </sheetNames>
    <sheetDataSet>
      <sheetData sheetId="0">
        <row r="32">
          <cell r="B32">
            <v>512148.13146806706</v>
          </cell>
        </row>
        <row r="33">
          <cell r="B33">
            <v>8184677.549766033</v>
          </cell>
        </row>
        <row r="34">
          <cell r="B34">
            <v>8765456.932048343</v>
          </cell>
        </row>
        <row r="35">
          <cell r="B35">
            <v>459721.743327509</v>
          </cell>
        </row>
        <row r="36">
          <cell r="B36">
            <v>183587</v>
          </cell>
        </row>
        <row r="37">
          <cell r="B37">
            <v>22299.833316321998</v>
          </cell>
        </row>
        <row r="38">
          <cell r="B38">
            <v>1.8127891189926274E7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fig"/>
      <sheetName val="טבלאות כותרות"/>
      <sheetName val="Menu"/>
      <sheetName val="כספים_נזילים"/>
      <sheetName val="יחס_נזילות"/>
      <sheetName val="מחמ_עמיתים"/>
      <sheetName val="שינוי_במספר_העמיתים"/>
      <sheetName val="מספר_עמיתים_פעיל_ולא_פעיל_גמל"/>
      <sheetName val="שיעור_דמי_ניהול_סקירת_הנהלה"/>
      <sheetName val="שיעור_דמי_ניהול_סקירת_הנהלה_גמל"/>
      <sheetName val="דמי_ניהול_5_מעסיקים_גדולים"/>
      <sheetName val="מדיניות_השקעה"/>
      <sheetName val="ניתוח_מדיניות_השקעה_לא_מתמחה"/>
      <sheetName val="ניתוח_מדיניות_השקעה_מסלול_מתמחה"/>
      <sheetName val="ניתוח_נזילות"/>
      <sheetName val="סיכוני_שוק_סיכון_מדד_ומטבע"/>
      <sheetName val="סיכון_ריבית"/>
      <sheetName val="חשיפה_לענפי_משק_מכשירים_הוניים"/>
      <sheetName val="סיכוני_אשראי_חלוקה_לפי_מיקום"/>
      <sheetName val="סיכוני_אשראי_בחלוקה_לדרוגים_ארץ"/>
      <sheetName val="סיכוני_אשראי_בחלוקה_לדרוגים_חול"/>
      <sheetName val="סיכוני_אשראי_שיעורי_ריבית"/>
      <sheetName val="חשיפה_לענפי_משק_נכסי_חוב"/>
      <sheetName val="סיכונים_גאוגרפיים"/>
      <sheetName val="מאזן"/>
      <sheetName val="דוח_הכנסות_והוצאות"/>
      <sheetName val="דוח_על_השינויים_בזכויות_העמיתים"/>
      <sheetName val="שיעור_עליית_מדד_ושער_דולר"/>
      <sheetName val="חייבים_ויתרות_חובה"/>
      <sheetName val="נכסי_חוב_סחירים"/>
      <sheetName val="נכסי_חוב_שאינם_סחירים"/>
      <sheetName val="נכסי_חוב_לא_סחירים_שווי הוגן"/>
      <sheetName val="מניות"/>
      <sheetName val="השקעות_אחרות"/>
      <sheetName val="מכשירים_נגזרים_חשיפות"/>
      <sheetName val="נדלן_להשקעה_הרכב"/>
      <sheetName val="נדלן_להשקעה_פרטים_נוספים"/>
      <sheetName val="נדלן_להשקעה_רישום_ברשם_מקרקעין"/>
      <sheetName val="זכאים_ויתרות_זכות"/>
      <sheetName val="פרוט_דמי_ניהול"/>
      <sheetName val="שיעור_דמי_הניהול"/>
      <sheetName val="עמלות_ניהול_השקעות"/>
      <sheetName val="תשואות_הקופה"/>
      <sheetName val="יתרות_בעלי_עניין_וצדדים_קשורים"/>
      <sheetName val="עסקאות_בעלי_עניין_וצדדים_קשורים"/>
      <sheetName val="יתרה_גבוהה_בעל_עניין_צד_קשור"/>
      <sheetName val="מסים"/>
      <sheetName val="חובות_מעבידים"/>
      <sheetName val="יתרת_התחייבות_קרנות_השקעה"/>
      <sheetName val="יתרת_התחייבות_התקשרות_נכסי_נדלן"/>
      <sheetName val="DIR4"/>
      <sheetName val="DIR2"/>
      <sheetName val="DIR1"/>
      <sheetName val="סיכוני שוק_באור מהשקעות_פנסיה"/>
      <sheetName val="חשיפה לענפי משק_מהשקעות_פנסיה"/>
      <sheetName val="מבנה_ניהול_השקעות"/>
      <sheetName val="סקירת הנהלה-BI"/>
      <sheetName val="רשימת נכסים-השקעות אחרות "/>
      <sheetName val="נגזרים"/>
      <sheetName val="דוחות אוצר 12.2019"/>
      <sheetName val="שיעור דמי ניהו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6">
          <cell r="E26">
            <v>2475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A1:I13"/>
  <sheetViews>
    <sheetView rightToLeft="1" workbookViewId="0" topLeftCell="A1">
      <selection pane="topLeft" activeCell="A13" sqref="A13"/>
    </sheetView>
  </sheetViews>
  <sheetFormatPr defaultColWidth="0" defaultRowHeight="15" zeroHeight="1"/>
  <cols>
    <col min="1" max="1" width="46" style="1" bestFit="1" customWidth="1"/>
    <col min="2" max="2" width="7.75" style="1" customWidth="1"/>
    <col min="3" max="3" width="14" style="1" customWidth="1"/>
    <col min="4" max="4" width="11.375" style="1" customWidth="1"/>
    <col min="5" max="5" width="10.375" style="1" hidden="1" customWidth="1"/>
    <col min="6" max="6" width="10.75" style="1" hidden="1" customWidth="1"/>
    <col min="7" max="7" width="10.125" style="1" hidden="1" customWidth="1"/>
    <col min="8" max="8" width="10.375" style="1" hidden="1" customWidth="1"/>
    <col min="9" max="9" width="10" style="1" hidden="1" customWidth="1"/>
    <col min="10" max="10" width="13.25" style="1" hidden="1" customWidth="1"/>
    <col min="11" max="11" width="12.375" style="1" hidden="1" customWidth="1"/>
    <col min="12" max="12" width="13.25" style="1" hidden="1" customWidth="1"/>
    <col min="13" max="16384" width="9" style="1" hidden="1"/>
  </cols>
  <sheetData>
    <row r="1" spans="1:9" ht="14.25" customHeight="1">
      <c r="A1" s="8" t="s">
        <v>32</v>
      </c>
      <c r="B1" s="9"/>
      <c r="C1" s="9"/>
      <c r="D1" s="9"/>
      <c r="E1" s="9"/>
      <c r="F1" s="9"/>
      <c r="G1" s="9"/>
      <c r="H1" s="7"/>
      <c r="I1" s="7"/>
    </row>
    <row r="2" ht="15.75" thickBot="1"/>
    <row r="3" spans="1:4" ht="15.75" thickBot="1">
      <c r="A3" s="34" t="s">
        <v>7</v>
      </c>
      <c r="B3" s="34"/>
      <c r="C3" s="33" t="s">
        <v>30</v>
      </c>
      <c r="D3" s="10"/>
    </row>
    <row r="4" spans="1:4" ht="15.75" thickBot="1">
      <c r="A4" s="34"/>
      <c r="B4" s="34"/>
      <c r="C4" s="33"/>
      <c r="D4" s="10"/>
    </row>
    <row r="5" spans="1:4" ht="15.75" thickBot="1">
      <c r="A5" s="39" t="s">
        <v>5</v>
      </c>
      <c r="B5" s="30" t="s">
        <v>0</v>
      </c>
      <c r="C5" s="12"/>
      <c r="D5" s="11"/>
    </row>
    <row r="6" spans="1:4" ht="15.75" thickBot="1">
      <c r="A6" s="39"/>
      <c r="B6" s="30" t="s">
        <v>1</v>
      </c>
      <c r="C6" s="13"/>
      <c r="D6" s="11"/>
    </row>
    <row r="7" spans="1:4" ht="15.75" thickBot="1">
      <c r="A7" s="39" t="s">
        <v>2</v>
      </c>
      <c r="B7" s="39"/>
      <c r="C7" s="14">
        <v>0.66</v>
      </c>
      <c r="D7" s="15"/>
    </row>
    <row r="8" spans="1:4" ht="15.75" thickBot="1">
      <c r="A8" s="39" t="s">
        <v>4</v>
      </c>
      <c r="B8" s="39"/>
      <c r="C8" s="13"/>
      <c r="D8" s="15"/>
    </row>
    <row r="9" spans="1:4" ht="15.75" thickBot="1">
      <c r="A9" s="35" t="s">
        <v>28</v>
      </c>
      <c r="B9" s="36"/>
      <c r="C9" s="31">
        <v>0.07</v>
      </c>
      <c r="D9" s="27"/>
    </row>
    <row r="10" spans="1:4" ht="15.75" thickBot="1">
      <c r="A10" s="35" t="s">
        <v>29</v>
      </c>
      <c r="B10" s="36"/>
      <c r="C10" s="31">
        <v>0.06</v>
      </c>
      <c r="D10" s="27"/>
    </row>
    <row r="11" spans="1:4" ht="15.75" thickBot="1">
      <c r="A11" s="35" t="s">
        <v>3</v>
      </c>
      <c r="B11" s="36"/>
      <c r="C11" s="13"/>
      <c r="D11" s="16"/>
    </row>
    <row r="12" spans="1:4" ht="15.75" thickBot="1">
      <c r="A12" s="37" t="s">
        <v>6</v>
      </c>
      <c r="B12" s="38"/>
      <c r="C12" s="17">
        <v>1308450.7105423948</v>
      </c>
      <c r="D12" s="16"/>
    </row>
    <row r="13" spans="3:3" ht="15">
      <c r="C13" s="21"/>
    </row>
  </sheetData>
  <mergeCells count="9">
    <mergeCell ref="C3:C4"/>
    <mergeCell ref="A3:B4"/>
    <mergeCell ref="A11:B11"/>
    <mergeCell ref="A12:B12"/>
    <mergeCell ref="A5:A6"/>
    <mergeCell ref="A7:B7"/>
    <mergeCell ref="A8:B8"/>
    <mergeCell ref="A9:B9"/>
    <mergeCell ref="A10:B10"/>
  </mergeCells>
  <pageMargins left="0.7086614173228347" right="0.7086614173228347" top="0.7480314960629921" bottom="0.7480314960629921" header="0.31496062992125984" footer="0.31496062992125984"/>
  <pageSetup orientation="landscape" paperSize="9" scale="77" r:id="rId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rgb="FF9999FF"/>
  </sheetPr>
  <dimension ref="A1:B23"/>
  <sheetViews>
    <sheetView rightToLeft="1" tabSelected="1" workbookViewId="0" topLeftCell="A1">
      <selection pane="topLeft" activeCell="B1" sqref="B1"/>
    </sheetView>
  </sheetViews>
  <sheetFormatPr defaultColWidth="0" defaultRowHeight="15" zeroHeight="1"/>
  <cols>
    <col min="1" max="1" width="24.625" style="1" bestFit="1" customWidth="1"/>
    <col min="2" max="2" width="19.125" style="1" bestFit="1" customWidth="1"/>
    <col min="3" max="3" width="28.125" style="1" hidden="1" customWidth="1"/>
    <col min="4" max="4" width="18.625" style="1" hidden="1" customWidth="1"/>
    <col min="5" max="5" width="18.625" style="1" hidden="1"/>
    <col min="6" max="16384" width="9" style="1" hidden="1"/>
  </cols>
  <sheetData>
    <row r="1" spans="1:1" ht="15">
      <c r="A1" s="6" t="s">
        <v>33</v>
      </c>
    </row>
    <row r="2" spans="1:2" ht="15">
      <c r="A2" s="3"/>
      <c r="B2" s="4" t="s">
        <v>8</v>
      </c>
    </row>
    <row r="3" spans="1:2" ht="15">
      <c r="A3" s="3" t="s">
        <v>9</v>
      </c>
      <c r="B3" s="19">
        <v>0.036392042288398575</v>
      </c>
    </row>
    <row r="4" spans="1:2" ht="15">
      <c r="A4" s="3" t="s">
        <v>11</v>
      </c>
      <c r="B4" s="19">
        <v>0.3230198280972462</v>
      </c>
    </row>
    <row r="5" spans="1:2" ht="15">
      <c r="A5" s="3" t="s">
        <v>10</v>
      </c>
      <c r="B5" s="19">
        <v>0.4926260866455162</v>
      </c>
    </row>
    <row r="6" spans="1:2" ht="15">
      <c r="A6" s="3" t="s">
        <v>12</v>
      </c>
      <c r="B6" s="19">
        <v>0.13490192540876061</v>
      </c>
    </row>
    <row r="7" spans="1:2" ht="15">
      <c r="A7" s="3" t="s">
        <v>20</v>
      </c>
      <c r="B7" s="19">
        <v>0.007081657662258402</v>
      </c>
    </row>
    <row r="8" spans="1:2" ht="15">
      <c r="A8" s="3" t="s">
        <v>21</v>
      </c>
      <c r="B8" s="19">
        <v>0.00597845989782016</v>
      </c>
    </row>
    <row r="9" spans="2:2" ht="15">
      <c r="B9" s="2"/>
    </row>
    <row r="10" ht="15"/>
    <row r="11" ht="15"/>
    <row r="12" spans="2:2" ht="15">
      <c r="B12" s="18"/>
    </row>
    <row r="13" ht="15"/>
    <row r="14" ht="15"/>
    <row r="15" ht="15"/>
    <row r="16" spans="1:2" ht="15">
      <c r="A16" s="40"/>
      <c r="B16" s="40"/>
    </row>
    <row r="17" spans="1:2" ht="15">
      <c r="A17" s="3" t="s">
        <v>9</v>
      </c>
      <c r="B17" s="20">
        <v>47617.193590343995</v>
      </c>
    </row>
    <row r="18" spans="1:2" ht="15">
      <c r="A18" s="3" t="s">
        <v>11</v>
      </c>
      <c r="B18" s="20">
        <v>422655.523593124</v>
      </c>
    </row>
    <row r="19" spans="1:2" ht="15">
      <c r="A19" s="3" t="s">
        <v>10</v>
      </c>
      <c r="B19" s="20">
        <v>644576.953103045</v>
      </c>
    </row>
    <row r="20" spans="1:2" ht="15">
      <c r="A20" s="3" t="s">
        <v>12</v>
      </c>
      <c r="B20" s="20">
        <v>176512.52015462995</v>
      </c>
    </row>
    <row r="21" spans="1:2" ht="15">
      <c r="A21" s="3" t="s">
        <v>20</v>
      </c>
      <c r="B21" s="20">
        <v>9266.0</v>
      </c>
    </row>
    <row r="22" spans="1:2" ht="15">
      <c r="A22" s="3" t="s">
        <v>21</v>
      </c>
      <c r="B22" s="32">
        <v>7822.520101252001</v>
      </c>
    </row>
    <row r="23" spans="1:2" ht="15" thickBot="1">
      <c r="A23" s="3" t="s">
        <v>22</v>
      </c>
      <c r="B23" s="20">
        <v>1308450.7105423948</v>
      </c>
    </row>
  </sheetData>
  <mergeCells count="1">
    <mergeCell ref="A16:B16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rgb="FF9999FF"/>
  </sheetPr>
  <dimension ref="B2:C33"/>
  <sheetViews>
    <sheetView rightToLeft="1" workbookViewId="0" topLeftCell="A1">
      <selection pane="topLeft" activeCell="C32" sqref="C32"/>
    </sheetView>
  </sheetViews>
  <sheetFormatPr defaultColWidth="9.005" defaultRowHeight="15"/>
  <cols>
    <col min="1" max="1" width="9" style="1"/>
    <col min="2" max="2" width="25.125" style="1" bestFit="1" customWidth="1"/>
    <col min="3" max="3" width="10.875" style="1" bestFit="1" customWidth="1"/>
    <col min="4" max="16384" width="9" style="1"/>
  </cols>
  <sheetData>
    <row r="2" spans="2:2" ht="15">
      <c r="B2" s="6" t="s">
        <v>31</v>
      </c>
    </row>
    <row r="4" spans="2:3" ht="45">
      <c r="B4" s="3"/>
      <c r="C4" s="4" t="s">
        <v>8</v>
      </c>
    </row>
    <row r="5" spans="2:3" ht="15">
      <c r="B5" s="3" t="s">
        <v>13</v>
      </c>
      <c r="C5" s="5">
        <f>C20/$C$28</f>
        <v>0.014125966769881463</v>
      </c>
    </row>
    <row r="6" spans="2:3" ht="15">
      <c r="B6" s="3" t="s">
        <v>14</v>
      </c>
      <c r="C6" s="5">
        <f t="shared" si="0" ref="C6:C12">C21/$C$28</f>
        <v>0.22574820061814138</v>
      </c>
    </row>
    <row r="7" spans="2:3" ht="15">
      <c r="B7" s="3" t="s">
        <v>15</v>
      </c>
      <c r="C7" s="5">
        <f>C22/$C$28</f>
        <v>0.2417671343143483</v>
      </c>
    </row>
    <row r="8" spans="2:3" ht="15">
      <c r="B8" s="3" t="s">
        <v>16</v>
      </c>
      <c r="C8" s="5">
        <f>C23/$C$28</f>
        <v>0.012679963009488362</v>
      </c>
    </row>
    <row r="9" spans="2:3" ht="15">
      <c r="B9" s="3" t="s">
        <v>12</v>
      </c>
      <c r="C9" s="5">
        <f>C24/$C$28</f>
        <v>0.005063661014750088</v>
      </c>
    </row>
    <row r="10" spans="2:3" ht="15">
      <c r="B10" s="3" t="s">
        <v>17</v>
      </c>
      <c r="C10" s="5">
        <f>C25/$C$28</f>
        <v>0.0</v>
      </c>
    </row>
    <row r="11" spans="2:3" ht="15">
      <c r="B11" s="3" t="s">
        <v>18</v>
      </c>
      <c r="C11" s="5">
        <f>C26/$C$28</f>
        <v>6.150742733904195E-4</v>
      </c>
    </row>
    <row r="12" spans="2:3" ht="15">
      <c r="B12" s="3" t="s">
        <v>19</v>
      </c>
      <c r="C12" s="5">
        <f>C27/$C$28</f>
        <v>0.5</v>
      </c>
    </row>
    <row r="13" spans="3:3" ht="15">
      <c r="C13" s="2"/>
    </row>
    <row r="16" spans="3:3" ht="15">
      <c r="C16" s="18">
        <f>SUM(C5:C15)</f>
        <v>1.0</v>
      </c>
    </row>
    <row r="20" spans="2:3" ht="15">
      <c r="B20" s="3" t="s">
        <v>13</v>
      </c>
      <c r="C20" s="20">
        <f>ROUND('[2]סיכום 12.2021 '!B32,0)</f>
        <v>512148.0</v>
      </c>
    </row>
    <row r="21" spans="2:3" ht="15">
      <c r="B21" s="3" t="s">
        <v>14</v>
      </c>
      <c r="C21" s="20">
        <f>ROUND('[2]סיכום 12.2021 '!B33,0)</f>
        <v>8184678.0</v>
      </c>
    </row>
    <row r="22" spans="2:3" ht="15">
      <c r="B22" s="3" t="s">
        <v>15</v>
      </c>
      <c r="C22" s="20">
        <f>ROUND('[2]סיכום 12.2021 '!B34,0)</f>
        <v>8765457.0</v>
      </c>
    </row>
    <row r="23" spans="2:3" ht="15">
      <c r="B23" s="3" t="s">
        <v>16</v>
      </c>
      <c r="C23" s="20">
        <f>ROUND('[2]סיכום 12.2021 '!B35,0)</f>
        <v>459722.0</v>
      </c>
    </row>
    <row r="24" spans="2:3" ht="15">
      <c r="B24" s="3" t="s">
        <v>12</v>
      </c>
      <c r="C24" s="20">
        <f>ROUND('[2]סיכום 12.2021 '!B36,0)</f>
        <v>183587.0</v>
      </c>
    </row>
    <row r="25" spans="2:3" ht="15">
      <c r="B25" s="3" t="s">
        <v>17</v>
      </c>
      <c r="C25" s="20"/>
    </row>
    <row r="26" spans="2:3" ht="15">
      <c r="B26" s="3" t="s">
        <v>18</v>
      </c>
      <c r="C26" s="20">
        <f>ROUND('[2]סיכום 12.2021 '!B37,0)</f>
        <v>22300.0</v>
      </c>
    </row>
    <row r="27" spans="2:3" ht="15">
      <c r="B27" s="3" t="s">
        <v>19</v>
      </c>
      <c r="C27" s="29">
        <f>ROUND('[2]סיכום 12.2021 '!B38,0)+C37+C36+1</f>
        <v>1.8127892E7</v>
      </c>
    </row>
    <row r="28" spans="2:3" ht="15">
      <c r="B28" s="22" t="s">
        <v>23</v>
      </c>
      <c r="C28" s="23">
        <f>SUM(C20:C27)</f>
        <v>3.6255784E7</v>
      </c>
    </row>
    <row r="29" spans="2:3" ht="15">
      <c r="B29" s="26" t="s">
        <v>24</v>
      </c>
      <c r="C29" s="23"/>
    </row>
    <row r="30" spans="2:3" ht="15.75" thickBot="1">
      <c r="B30" s="24" t="s">
        <v>25</v>
      </c>
      <c r="C30" s="25">
        <f>SUM(C28:C29)</f>
        <v>3.6255784E7</v>
      </c>
    </row>
    <row r="31" ht="3.75" customHeight="1" thickTop="1" thickBot="1"/>
    <row r="32" spans="2:3" ht="15.75" thickBot="1">
      <c r="B32" s="1" t="s">
        <v>26</v>
      </c>
      <c r="C32" s="28">
        <f>[3]דוח_על_השינויים_בזכויות_העמיתים!$E$26</f>
        <v>2475.0</v>
      </c>
    </row>
    <row r="33" spans="2:3" ht="15">
      <c r="B33" s="1" t="s">
        <v>27</v>
      </c>
      <c r="C33" s="21">
        <f>C32-C30</f>
        <v>-3.6253309E7</v>
      </c>
    </row>
  </sheetData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997AAB06DA56DA449F8C45D4142DFB42" ma:contentTypeVersion="4" ma:contentTypeDescription="מאפיינים המנוהלים עבור קבצים באתר" ma:contentTypeScope="" ma:versionID="a523d964b4be7cada90ed316fd0b5f6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DDC5AB-8934-45F7-B937-69D2E7186051" xmlns:ns4="32ddc5ab-8934-45f7-b937-69d2e7186051" targetNamespace="http://schemas.microsoft.com/office/2006/metadata/properties" ma:root="true" ma:fieldsID="70e00881e86b0625e7a7d77a302d43a8" ns1:_="" ns2:_="" ns3:_="" ns4:_="">
    <xsd:import namespace="http://schemas.microsoft.com/sharepoint/v3"/>
    <xsd:import namespace="21e3d994-461f-4904-b5d3-a3b49fb448a4"/>
    <xsd:import namespace="32DDC5AB-8934-45F7-B937-69D2E7186051"/>
    <xsd:import namespace="32ddc5ab-8934-45f7-b937-69d2e71860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Explanation xmlns="32DDC5AB-8934-45F7-B937-69D2E7186051" xsi:nil="true"/>
    <Harel_FormDocumentChoice xmlns="32DDC5AB-8934-45F7-B937-69D2E7186051">פתח טופס</Harel_FormDocumentChoice>
    <TaxCatchAll xmlns="21e3d994-461f-4904-b5d3-a3b49fb448a4">
      <Value>71</Value>
      <Value>499</Value>
      <Value>78</Value>
    </TaxCatchAll>
    <Harel_Summary xmlns="32DDC5AB-8934-45F7-B937-69D2E7186051" xsi:nil="true"/>
    <HarelAutoKeyAssignment xmlns="21e3d994-461f-4904-b5d3-a3b49fb448a4">false</HarelAutoKeyAssignment>
    <HarelInfoTypeTaxHTField xmlns="32ddc5ab-8934-45f7-b937-69d2e71860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דוחות</TermName>
          <TermId xmlns="http://schemas.microsoft.com/office/infopath/2007/PartnerControls">1d6537d2-8cfb-4791-94ba-3853ae5a67fa</TermId>
        </TermInfo>
      </Terms>
    </HarelInfoTypeTaxHTField>
    <Harel_SEO_File_KeyWords xmlns="32ddc5ab-8934-45f7-b937-69d2e7186051">דוח שנתי,עתידית</Harel_SEO_File_KeyWords>
    <HarelRequiredDownloadFieldLookup xmlns="21e3d994-461f-4904-b5d3-a3b49fb448a4"/>
    <HarelAbandonSignalType xmlns="21e3d994-461f-4904-b5d3-a3b49fb448a4">ללא</HarelAbandonSignalType>
    <HarelDimutID xmlns="21e3d994-461f-4904-b5d3-a3b49fb448a4" xsi:nil="true"/>
    <HarelExcludeFromFilters xmlns="21e3d994-461f-4904-b5d3-a3b49fb448a4">false</HarelExcludeFromFilters>
    <_dlc_DocId xmlns="21e3d994-461f-4904-b5d3-a3b49fb448a4">CUSTOMERS-370643091-7</_dlc_DocId>
    <_dlc_DocIdUrl xmlns="21e3d994-461f-4904-b5d3-a3b49fb448a4">
      <Url>https://www-edit.harel-ext.com/long-term-savings/pension/funds/atidit/_layouts/15/DocIdRedir.aspx?ID=CUSTOMERS-370643091-7</Url>
      <Description>CUSTOMERS-370643091-7</Description>
    </_dlc_DocIdUrl>
    <Harel_WhatWasUpdated xmlns="32ddc5ab-8934-45f7-b937-69d2e7186051" xsi:nil="true"/>
    <HarelPublishDate xmlns="21e3d994-461f-4904-b5d3-a3b49fb448a4">2023-04-02T21:00:00+00:00</HarelPublishDate>
    <HarelDocComment xmlns="21e3d994-461f-4904-b5d3-a3b49fb448a4" xsi:nil="true"/>
    <Harel_PushUpdates xmlns="32ddc5ab-8934-45f7-b937-69d2e7186051">false</Harel_PushUpdates>
    <Harel_RemoveFromUpdatesDate xmlns="32ddc5ab-8934-45f7-b937-69d2e7186051" xsi:nil="true"/>
    <HarelDocOrder xmlns="21e3d994-461f-4904-b5d3-a3b49fb448a4">3</HarelDocOrder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כללי</TermName>
          <TermId xmlns="http://schemas.microsoft.com/office/infopath/2007/PartnerControls">794a25fa-a847-4418-a0be-ceeec2703a8d</TermId>
        </TermInfo>
      </Terms>
    </nd4fb19c9beb4c13bd210a9bb73b2def>
    <HarelAbandonSignal xmlns="21e3d994-461f-4904-b5d3-a3b49fb448a4">false</HarelAbandonSignal>
    <Harel_ExpirationDate xmlns="32ddc5ab-8934-45f7-b937-69d2e7186051" xsi:nil="true"/>
    <HarelAreaAndProductsTaxHTField xmlns="32ddc5ab-8934-45f7-b937-69d2e71860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  <Harel_DocLinkFeedOnline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98861D5F-2544-4FA7-84DD-744499128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e3d994-461f-4904-b5d3-a3b49fb448a4"/>
    <ds:schemaRef ds:uri="32DDC5AB-8934-45F7-B937-69D2E7186051"/>
    <ds:schemaRef ds:uri="32ddc5ab-8934-45f7-b937-69d2e7186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76FF92-E4DF-433A-A5D4-9F7001D6B7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08E6B-9F62-49E5-8742-821C50113EB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AA6547B-C652-46D5-9ECD-E7D5939F3716}">
  <ds:schemaRefs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2ddc5ab-8934-45f7-b937-69d2e7186051"/>
    <ds:schemaRef ds:uri="32DDC5AB-8934-45F7-B937-69D2E7186051"/>
    <ds:schemaRef ds:uri="21e3d994-461f-4904-b5d3-a3b49fb448a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עתידית 2022</dc:title>
  <dc:subject/>
  <dc:creator>hanitbo</dc:creator>
  <cp:keywords/>
  <dc:description>מסמך זה הונגש בתאריך 02/4/23 על ידי המרכז לנגישות מידע בעמותת 'נגישות ישראל' ועלול להכיל שינויים לאחר הנגשתו</dc:description>
  <cp:lastModifiedBy>Ori</cp:lastModifiedBy>
  <cp:lastPrinted>2021-03-03T11:19:35Z</cp:lastPrinted>
  <dcterms:created xsi:type="dcterms:W3CDTF">2011-02-14T09:56:38Z</dcterms:created>
  <dcterms:modified xsi:type="dcterms:W3CDTF">2023-04-03T09:53:37Z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0x010100335C0ECE568C452B92B62BECFDC242E600997AAB06DA56DA449F8C45D4142DFB42</vt:lpwstr>
  </property>
  <property fmtid="{D5CDD505-2E9C-101B-9397-08002B2CF9AE}" pid="3" name="_dlc_DocIdItemGuid">
    <vt:lpwstr>a274c6d6-62c6-4740-ae2e-84f6ca53e714</vt:lpwstr>
  </property>
  <property fmtid="{D5CDD505-2E9C-101B-9397-08002B2CF9AE}" pid="4" name="HarelAutoKeyAssignment">
    <vt:bool>false</vt:bool>
  </property>
  <property fmtid="{D5CDD505-2E9C-101B-9397-08002B2CF9AE}" pid="5" name="Order">
    <vt:r8>600</vt:r8>
  </property>
  <property fmtid="{D5CDD505-2E9C-101B-9397-08002B2CF9AE}" pid="6" name="HarelRequiredDownloadFieldLookup">
    <vt:lpwstr/>
  </property>
  <property fmtid="{D5CDD505-2E9C-101B-9397-08002B2CF9AE}" pid="7" name="HarelAbandonSignalType">
    <vt:lpwstr>ללא</vt:lpwstr>
  </property>
  <property fmtid="{D5CDD505-2E9C-101B-9397-08002B2CF9AE}" pid="8" name="HarelExcludeFromFilters">
    <vt:bool>false</vt:bool>
  </property>
  <property fmtid="{D5CDD505-2E9C-101B-9397-08002B2CF9AE}" pid="9" name="_dlc_DocId">
    <vt:lpwstr>CUSTOMERS-370643091-6</vt:lpwstr>
  </property>
  <property fmtid="{D5CDD505-2E9C-101B-9397-08002B2CF9AE}" pid="10" name="_dlc_DocIdUrl">
    <vt:lpwstr>https://www-edit.harel-ext.com/long-term-savings/pension/funds/atidit/_layouts/15/DocIdRedir.aspx?ID=CUSTOMERS-370643091-6, CUSTOMERS-370643091-6</vt:lpwstr>
  </property>
  <property fmtid="{D5CDD505-2E9C-101B-9397-08002B2CF9AE}" pid="11" name="HarelInfoType">
    <vt:lpwstr>499;#דוחות|1d6537d2-8cfb-4791-94ba-3853ae5a67fa</vt:lpwstr>
  </property>
  <property fmtid="{D5CDD505-2E9C-101B-9397-08002B2CF9AE}" pid="12" name="HarelServicesAndActivities">
    <vt:lpwstr>71;#מידע כללי|794a25fa-a847-4418-a0be-ceeec2703a8d</vt:lpwstr>
  </property>
  <property fmtid="{D5CDD505-2E9C-101B-9397-08002B2CF9AE}" pid="13" name="HarelDocOrder">
    <vt:lpwstr>1</vt:lpwstr>
  </property>
  <property fmtid="{D5CDD505-2E9C-101B-9397-08002B2CF9AE}" pid="14" name="HarelAbandonSignal">
    <vt:bool>false</vt:bool>
  </property>
  <property fmtid="{D5CDD505-2E9C-101B-9397-08002B2CF9AE}" pid="15" name="HarelAreaAndProducts">
    <vt:lpwstr>78;#פנסיה, גמל וחיסכון|17f6664b-d3c6-4198-a539-f1a845fc44f3</vt:lpwstr>
  </property>
</Properties>
</file>