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3\אפריל 2023\95050\נגיש\Excel\"/>
    </mc:Choice>
  </mc:AlternateContent>
  <xr:revisionPtr revIDLastSave="0" documentId="8_{4B9F1F6D-1338-4B30-A215-F5655CC7CE7B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אודות הקרן " sheetId="1" r:id="rId1"/>
    <sheet name="הרכב נכסים קרן העל" sheetId="6" r:id="rId2"/>
    <sheet name="קופג צהל" sheetId="7" state="hidden" r:id="rId3"/>
  </sheets>
  <externalReferences>
    <externalReference r:id="rId4"/>
    <externalReference r:id="rId5"/>
    <externalReference r:id="rId6"/>
  </externalReferences>
  <definedNames>
    <definedName name="OK">[1]PRM!$C$4</definedName>
    <definedName name="_xlnm.Print_Area" localSheetId="0">'אודות הקרן 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6" l="1"/>
  <c r="C27" i="7" l="1"/>
  <c r="C26" i="7"/>
  <c r="C24" i="7"/>
  <c r="C23" i="7"/>
  <c r="C22" i="7"/>
  <c r="C21" i="7"/>
  <c r="C20" i="7"/>
  <c r="C32" i="7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B3" i="6" l="1"/>
  <c r="B8" i="6"/>
  <c r="B7" i="6"/>
  <c r="B4" i="6"/>
  <c r="B6" i="6"/>
  <c r="B5" i="6"/>
  <c r="B9" i="6"/>
  <c r="B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<sst xmlns="http://schemas.openxmlformats.org/spreadsheetml/2006/main" count="52" uniqueCount="35">
  <si>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</si>
  <si>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</si>
  <si>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</si>
  <si>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</si>
  <si>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</si>
  <si>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</si>
  <si>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</si>
  <si>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</si>
  <si>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</si>
  <si>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</si>
  <si>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</si>
  <si>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</si>
  <si>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</si>
  <si>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</si>
  <si>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</si>
  <si>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</si>
  <si>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</si>
  <si>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</si>
  <si>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</si>
  <si>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</si>
  <si>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</si>
  <si>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</si>
  <si>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</si>
  <si>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</si>
  <si>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</si>
  <si>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</si>
  <si>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</si>
  <si>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</si>
  <si>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שיעור הוצאות לניהול השקעות</t>
  </si>
  <si>
    <t>מזה: שיעור ההוצאות לניהול חיצוני</t>
  </si>
  <si>
    <t>הראל כללית לפי דוח כספי 31/12/18</t>
  </si>
  <si>
    <t>קרן העל</t>
  </si>
  <si>
    <t>נדל"ן להשקעה</t>
  </si>
  <si>
    <t>קרן העל לפי דוח כספי 31/12/22</t>
  </si>
  <si>
    <t>נתוני קרן העל ליום 31 בדצמבר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</si>
</sst>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Calibri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3">
    <xf numFmtId="0" fontId="0" fillId="0" borderId="0" xfId="0"/>
    <xf numFmtId="0" fontId="0" fillId="2" borderId="0" xfId="0" applyFill="1"/>
    <xf numFmtId="9" fontId="0" fillId="2" borderId="0" xfId="2" applyFont="1" applyFill="1" applyAlignment="1"/>
    <xf numFmtId="0" fontId="0" fillId="2" borderId="3" xfId="0" applyFill="1" applyBorder="1"/>
    <xf numFmtId="165" fontId="0" fillId="2" borderId="3" xfId="0" applyNumberFormat="1" applyFill="1" applyBorder="1" applyAlignment="1">
      <alignment horizontal="center" wrapText="1"/>
    </xf>
    <xf numFmtId="10" fontId="0" fillId="2" borderId="3" xfId="2" applyNumberFormat="1" applyFont="1" applyFill="1" applyBorder="1" applyAlignment="1"/>
    <xf numFmtId="0" fontId="11" fillId="2" borderId="0" xfId="0" applyFont="1" applyFill="1"/>
    <xf numFmtId="0" fontId="1" fillId="2" borderId="0" xfId="0" applyFont="1" applyFill="1" applyAlignment="1">
      <alignment horizontal="center"/>
    </xf>
    <xf numFmtId="164" fontId="8" fillId="2" borderId="0" xfId="1" applyNumberFormat="1" applyFont="1" applyFill="1" applyBorder="1"/>
    <xf numFmtId="164" fontId="8" fillId="3" borderId="2" xfId="1" applyNumberFormat="1" applyFont="1" applyFill="1" applyBorder="1"/>
    <xf numFmtId="0" fontId="8" fillId="3" borderId="2" xfId="0" applyFont="1" applyFill="1" applyBorder="1"/>
    <xf numFmtId="43" fontId="8" fillId="2" borderId="2" xfId="1" applyFont="1" applyFill="1" applyBorder="1"/>
    <xf numFmtId="2" fontId="8" fillId="2" borderId="0" xfId="0" applyNumberFormat="1" applyFont="1" applyFill="1"/>
    <xf numFmtId="0" fontId="8" fillId="2" borderId="0" xfId="0" applyFont="1" applyFill="1"/>
    <xf numFmtId="164" fontId="8" fillId="2" borderId="2" xfId="0" applyNumberFormat="1" applyFont="1" applyFill="1" applyBorder="1"/>
    <xf numFmtId="10" fontId="0" fillId="2" borderId="0" xfId="0" applyNumberFormat="1" applyFill="1"/>
    <xf numFmtId="10" fontId="0" fillId="0" borderId="3" xfId="2" applyNumberFormat="1" applyFont="1" applyFill="1" applyBorder="1" applyAlignment="1"/>
    <xf numFmtId="164" fontId="0" fillId="2" borderId="3" xfId="1" applyNumberFormat="1" applyFont="1" applyFill="1" applyBorder="1" applyAlignment="1"/>
    <xf numFmtId="164" fontId="0" fillId="2" borderId="0" xfId="0" applyNumberFormat="1" applyFill="1"/>
    <xf numFmtId="0" fontId="1" fillId="2" borderId="3" xfId="0" applyFont="1" applyFill="1" applyBorder="1"/>
    <xf numFmtId="164" fontId="1" fillId="2" borderId="3" xfId="1" applyNumberFormat="1" applyFont="1" applyFill="1" applyBorder="1" applyAlignment="1"/>
    <xf numFmtId="0" fontId="0" fillId="2" borderId="6" xfId="0" applyFill="1" applyBorder="1"/>
    <xf numFmtId="164" fontId="0" fillId="2" borderId="6" xfId="0" applyNumberFormat="1" applyFill="1" applyBorder="1"/>
    <xf numFmtId="0" fontId="1" fillId="2" borderId="7" xfId="0" applyFont="1" applyFill="1" applyBorder="1"/>
    <xf numFmtId="2" fontId="8" fillId="0" borderId="0" xfId="0" applyNumberFormat="1" applyFont="1"/>
    <xf numFmtId="164" fontId="4" fillId="0" borderId="2" xfId="0" applyNumberFormat="1" applyFont="1" applyBorder="1"/>
    <xf numFmtId="164" fontId="0" fillId="3" borderId="3" xfId="1" applyNumberFormat="1" applyFont="1" applyFill="1" applyBorder="1" applyAlignment="1"/>
    <xf numFmtId="164" fontId="0" fillId="2" borderId="0" xfId="1" applyNumberFormat="1" applyFont="1" applyFill="1"/>
    <xf numFmtId="0" fontId="5" fillId="2" borderId="2" xfId="0" applyFont="1" applyFill="1" applyBorder="1" applyAlignment="1">
      <alignment horizontal="right" vertical="center"/>
    </xf>
    <xf numFmtId="2" fontId="8" fillId="0" borderId="2" xfId="0" applyNumberFormat="1" applyFont="1" applyBorder="1"/>
    <xf numFmtId="164" fontId="0" fillId="0" borderId="3" xfId="1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  <xf numFmtId="0" fontId="11" fillId="2" borderId="0" xfId="0" applyFont="1" applyFill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 refreshError="1">
        <row r="3">
          <cell r="C3">
            <v>0</v>
          </cell>
        </row>
        <row r="4">
          <cell r="C4" t="str">
            <v>Ok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סיכום 12.2021 "/>
    </sheetNames>
    <sheetDataSet>
      <sheetData sheetId="0"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rightToLeft="1" tabSelected="1" zoomScaleNormal="100" workbookViewId="0">
      <selection sqref="A1:XFD1"/>
    </sheetView>
  </sheetViews>
  <sheetFormatPr defaultColWidth="0" defaultRowHeight="15" zeroHeight="1" x14ac:dyDescent="0.25"/>
  <cols>
    <col min="1" max="1" width="46" style="1" bestFit="1" customWidth="1"/>
    <col min="2" max="2" width="7.7109375" style="1" customWidth="1"/>
    <col min="3" max="3" width="14" style="1" customWidth="1"/>
    <col min="4" max="4" width="11.42578125" style="1" customWidth="1"/>
    <col min="5" max="5" width="10.42578125" style="1" hidden="1"/>
    <col min="6" max="6" width="12.42578125" style="1" hidden="1"/>
    <col min="7" max="7" width="13.28515625" style="1" hidden="1"/>
    <col min="8" max="16384" width="9" style="1" hidden="1"/>
  </cols>
  <sheetData>
    <row r="1" spans="1:7" s="40" customFormat="1" ht="14.25" customHeight="1" thickBot="1" x14ac:dyDescent="0.35">
      <c r="A1" s="41" t="s">
        <v>34</v>
      </c>
      <c r="B1" s="42"/>
      <c r="C1" s="42"/>
      <c r="D1" s="42"/>
      <c r="E1" s="42"/>
      <c r="F1" s="42"/>
      <c r="G1" s="42"/>
    </row>
    <row r="2" spans="1:7" ht="15.75" thickBot="1" x14ac:dyDescent="0.3">
      <c r="A2" s="32" t="s">
        <v>7</v>
      </c>
      <c r="B2" s="32"/>
      <c r="C2" s="31" t="s">
        <v>31</v>
      </c>
      <c r="D2" s="7"/>
    </row>
    <row r="3" spans="1:7" ht="15.75" thickBot="1" x14ac:dyDescent="0.3">
      <c r="A3" s="32"/>
      <c r="B3" s="32"/>
      <c r="C3" s="31"/>
      <c r="D3" s="7"/>
    </row>
    <row r="4" spans="1:7" ht="15.75" thickBot="1" x14ac:dyDescent="0.3">
      <c r="A4" s="37" t="s">
        <v>5</v>
      </c>
      <c r="B4" s="28" t="s">
        <v>0</v>
      </c>
      <c r="C4" s="9"/>
      <c r="D4" s="8"/>
    </row>
    <row r="5" spans="1:7" ht="15.75" thickBot="1" x14ac:dyDescent="0.3">
      <c r="A5" s="37"/>
      <c r="B5" s="28" t="s">
        <v>1</v>
      </c>
      <c r="C5" s="10"/>
      <c r="D5" s="8"/>
    </row>
    <row r="6" spans="1:7" ht="15.75" thickBot="1" x14ac:dyDescent="0.3">
      <c r="A6" s="37" t="s">
        <v>2</v>
      </c>
      <c r="B6" s="37"/>
      <c r="C6" s="11">
        <v>0.1</v>
      </c>
      <c r="D6" s="12"/>
    </row>
    <row r="7" spans="1:7" ht="15.75" thickBot="1" x14ac:dyDescent="0.3">
      <c r="A7" s="37" t="s">
        <v>4</v>
      </c>
      <c r="B7" s="37"/>
      <c r="C7" s="11">
        <v>7</v>
      </c>
      <c r="D7" s="12"/>
    </row>
    <row r="8" spans="1:7" ht="15.75" thickBot="1" x14ac:dyDescent="0.3">
      <c r="A8" s="33" t="s">
        <v>28</v>
      </c>
      <c r="B8" s="34"/>
      <c r="C8" s="29">
        <v>0.1</v>
      </c>
      <c r="D8" s="24"/>
    </row>
    <row r="9" spans="1:7" ht="15.75" thickBot="1" x14ac:dyDescent="0.3">
      <c r="A9" s="33" t="s">
        <v>29</v>
      </c>
      <c r="B9" s="34"/>
      <c r="C9" s="29">
        <v>0.08</v>
      </c>
      <c r="D9" s="24"/>
    </row>
    <row r="10" spans="1:7" ht="15.75" thickBot="1" x14ac:dyDescent="0.3">
      <c r="A10" s="33" t="s">
        <v>3</v>
      </c>
      <c r="B10" s="34"/>
      <c r="C10" s="10"/>
      <c r="D10" s="13"/>
    </row>
    <row r="11" spans="1:7" ht="15.75" thickBot="1" x14ac:dyDescent="0.3">
      <c r="A11" s="35" t="s">
        <v>6</v>
      </c>
      <c r="B11" s="36"/>
      <c r="C11" s="14">
        <v>16149112</v>
      </c>
      <c r="D11" s="13"/>
    </row>
    <row r="12" spans="1:7" x14ac:dyDescent="0.25">
      <c r="C12" s="18"/>
    </row>
  </sheetData>
  <mergeCells count="10">
    <mergeCell ref="A1:XFD1"/>
    <mergeCell ref="C2:C3"/>
    <mergeCell ref="A2:B3"/>
    <mergeCell ref="A10:B10"/>
    <mergeCell ref="A11:B11"/>
    <mergeCell ref="A4:A5"/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A1:C28"/>
  <sheetViews>
    <sheetView rightToLeft="1" topLeftCell="A4" workbookViewId="0">
      <selection sqref="A1:XFD1"/>
    </sheetView>
  </sheetViews>
  <sheetFormatPr defaultColWidth="0" defaultRowHeight="15" zeroHeight="1" x14ac:dyDescent="0.25"/>
  <cols>
    <col min="1" max="1" width="24.5703125" style="1" bestFit="1" customWidth="1"/>
    <col min="2" max="2" width="19.140625" style="1" bestFit="1" customWidth="1"/>
    <col min="3" max="3" width="28.140625" style="1" hidden="1"/>
    <col min="4" max="16384" width="9" style="1" hidden="1"/>
  </cols>
  <sheetData>
    <row r="1" spans="1:2" s="39" customFormat="1" x14ac:dyDescent="0.25">
      <c r="A1" s="39" t="s">
        <v>33</v>
      </c>
    </row>
    <row r="2" spans="1:2" x14ac:dyDescent="0.25">
      <c r="A2" s="3"/>
      <c r="B2" s="4" t="s">
        <v>8</v>
      </c>
    </row>
    <row r="3" spans="1:2" x14ac:dyDescent="0.25">
      <c r="A3" s="3" t="s">
        <v>9</v>
      </c>
      <c r="B3" s="16">
        <f t="shared" ref="B3:B9" si="0">B18/$B$25</f>
        <v>2.1789852885221991E-2</v>
      </c>
    </row>
    <row r="4" spans="1:2" x14ac:dyDescent="0.25">
      <c r="A4" s="3" t="s">
        <v>11</v>
      </c>
      <c r="B4" s="16">
        <f t="shared" si="0"/>
        <v>0.38792282767745079</v>
      </c>
    </row>
    <row r="5" spans="1:2" x14ac:dyDescent="0.25">
      <c r="A5" s="3" t="s">
        <v>10</v>
      </c>
      <c r="B5" s="16">
        <f t="shared" si="0"/>
        <v>0.48967753360552363</v>
      </c>
    </row>
    <row r="6" spans="1:2" x14ac:dyDescent="0.25">
      <c r="A6" s="3" t="s">
        <v>12</v>
      </c>
      <c r="B6" s="16">
        <f t="shared" si="0"/>
        <v>7.6130453220804972E-2</v>
      </c>
    </row>
    <row r="7" spans="1:2" x14ac:dyDescent="0.25">
      <c r="A7" s="3" t="s">
        <v>20</v>
      </c>
      <c r="B7" s="16">
        <f t="shared" si="0"/>
        <v>1.1125008259787241E-2</v>
      </c>
    </row>
    <row r="8" spans="1:2" x14ac:dyDescent="0.25">
      <c r="A8" s="3" t="s">
        <v>32</v>
      </c>
      <c r="B8" s="16">
        <f t="shared" si="0"/>
        <v>4.5185173724918678E-3</v>
      </c>
    </row>
    <row r="9" spans="1:2" x14ac:dyDescent="0.25">
      <c r="A9" s="3" t="s">
        <v>21</v>
      </c>
      <c r="B9" s="16">
        <f t="shared" si="0"/>
        <v>8.8358069787193884E-3</v>
      </c>
    </row>
    <row r="10" spans="1:2" x14ac:dyDescent="0.25">
      <c r="B10" s="2"/>
    </row>
    <row r="11" spans="1:2" x14ac:dyDescent="0.25"/>
    <row r="12" spans="1:2" x14ac:dyDescent="0.25"/>
    <row r="13" spans="1:2" x14ac:dyDescent="0.25">
      <c r="B13" s="15">
        <f>SUM(B3:B12)</f>
        <v>0.99999999999999989</v>
      </c>
    </row>
    <row r="14" spans="1:2" x14ac:dyDescent="0.25"/>
    <row r="15" spans="1:2" x14ac:dyDescent="0.25"/>
    <row r="16" spans="1:2" x14ac:dyDescent="0.25"/>
    <row r="17" spans="1:2" x14ac:dyDescent="0.25">
      <c r="A17" s="38"/>
      <c r="B17" s="38"/>
    </row>
    <row r="18" spans="1:2" x14ac:dyDescent="0.25">
      <c r="A18" s="3" t="s">
        <v>9</v>
      </c>
      <c r="B18" s="17">
        <v>351886.7661120249</v>
      </c>
    </row>
    <row r="19" spans="1:2" x14ac:dyDescent="0.25">
      <c r="A19" s="3" t="s">
        <v>11</v>
      </c>
      <c r="B19" s="17">
        <v>6264609.0385047486</v>
      </c>
    </row>
    <row r="20" spans="1:2" x14ac:dyDescent="0.25">
      <c r="A20" s="3" t="s">
        <v>10</v>
      </c>
      <c r="B20" s="17">
        <v>7907857.1409273939</v>
      </c>
    </row>
    <row r="21" spans="1:2" x14ac:dyDescent="0.25">
      <c r="A21" s="3" t="s">
        <v>12</v>
      </c>
      <c r="B21" s="17">
        <v>1229439.1856440899</v>
      </c>
    </row>
    <row r="22" spans="1:2" x14ac:dyDescent="0.25">
      <c r="A22" s="3" t="s">
        <v>20</v>
      </c>
      <c r="B22" s="17">
        <v>179659</v>
      </c>
    </row>
    <row r="23" spans="1:2" x14ac:dyDescent="0.25">
      <c r="A23" s="3" t="s">
        <v>32</v>
      </c>
      <c r="B23" s="17">
        <v>72970.041340000011</v>
      </c>
    </row>
    <row r="24" spans="1:2" x14ac:dyDescent="0.25">
      <c r="A24" s="3" t="s">
        <v>21</v>
      </c>
      <c r="B24" s="30">
        <v>142690.433024461</v>
      </c>
    </row>
    <row r="25" spans="1:2" x14ac:dyDescent="0.25">
      <c r="A25" s="3" t="s">
        <v>22</v>
      </c>
      <c r="B25" s="17">
        <f>SUM(B18:B24)</f>
        <v>16149111.60555272</v>
      </c>
    </row>
    <row r="26" spans="1:2" hidden="1" x14ac:dyDescent="0.25">
      <c r="B26" s="27"/>
    </row>
    <row r="27" spans="1:2" hidden="1" x14ac:dyDescent="0.25">
      <c r="B27" s="27"/>
    </row>
    <row r="28" spans="1:2" hidden="1" x14ac:dyDescent="0.25">
      <c r="B28" s="27"/>
    </row>
  </sheetData>
  <mergeCells count="2">
    <mergeCell ref="A17:B17"/>
    <mergeCell ref="A1:XF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ColWidth="9" defaultRowHeight="15" x14ac:dyDescent="0.25"/>
  <cols>
    <col min="1" max="1" width="9" style="1"/>
    <col min="2" max="2" width="25.140625" style="1" bestFit="1" customWidth="1"/>
    <col min="3" max="3" width="10.85546875" style="1" bestFit="1" customWidth="1"/>
    <col min="4" max="16384" width="9" style="1"/>
  </cols>
  <sheetData>
    <row r="2" spans="2:3" x14ac:dyDescent="0.25">
      <c r="B2" s="6" t="s">
        <v>30</v>
      </c>
    </row>
    <row r="4" spans="2:3" ht="45" x14ac:dyDescent="0.25">
      <c r="B4" s="3"/>
      <c r="C4" s="4" t="s">
        <v>8</v>
      </c>
    </row>
    <row r="5" spans="2:3" x14ac:dyDescent="0.25">
      <c r="B5" s="3" t="s">
        <v>13</v>
      </c>
      <c r="C5" s="5">
        <f>C20/$C$28</f>
        <v>1.4125966769881463E-2</v>
      </c>
    </row>
    <row r="6" spans="2:3" x14ac:dyDescent="0.25">
      <c r="B6" s="3" t="s">
        <v>14</v>
      </c>
      <c r="C6" s="5">
        <f t="shared" ref="C6:C12" si="0">C21/$C$28</f>
        <v>0.22574820061814138</v>
      </c>
    </row>
    <row r="7" spans="2:3" x14ac:dyDescent="0.25">
      <c r="B7" s="3" t="s">
        <v>15</v>
      </c>
      <c r="C7" s="5">
        <f t="shared" si="0"/>
        <v>0.24176713431434829</v>
      </c>
    </row>
    <row r="8" spans="2:3" x14ac:dyDescent="0.25">
      <c r="B8" s="3" t="s">
        <v>16</v>
      </c>
      <c r="C8" s="5">
        <f t="shared" si="0"/>
        <v>1.2679963009488362E-2</v>
      </c>
    </row>
    <row r="9" spans="2:3" x14ac:dyDescent="0.25">
      <c r="B9" s="3" t="s">
        <v>12</v>
      </c>
      <c r="C9" s="5">
        <f t="shared" si="0"/>
        <v>5.063661014750088E-3</v>
      </c>
    </row>
    <row r="10" spans="2:3" x14ac:dyDescent="0.25">
      <c r="B10" s="3" t="s">
        <v>17</v>
      </c>
      <c r="C10" s="5">
        <f t="shared" si="0"/>
        <v>0</v>
      </c>
    </row>
    <row r="11" spans="2:3" x14ac:dyDescent="0.25">
      <c r="B11" s="3" t="s">
        <v>18</v>
      </c>
      <c r="C11" s="5">
        <f t="shared" si="0"/>
        <v>6.1507427339041953E-4</v>
      </c>
    </row>
    <row r="12" spans="2:3" x14ac:dyDescent="0.25">
      <c r="B12" s="3" t="s">
        <v>19</v>
      </c>
      <c r="C12" s="5">
        <f t="shared" si="0"/>
        <v>0.5</v>
      </c>
    </row>
    <row r="13" spans="2:3" x14ac:dyDescent="0.25">
      <c r="C13" s="2"/>
    </row>
    <row r="16" spans="2:3" x14ac:dyDescent="0.25">
      <c r="C16" s="15">
        <f>SUM(C5:C15)</f>
        <v>1</v>
      </c>
    </row>
    <row r="20" spans="2:3" x14ac:dyDescent="0.25">
      <c r="B20" s="3" t="s">
        <v>13</v>
      </c>
      <c r="C20" s="17">
        <f>ROUND('[2]סיכום 12.2021 '!B32,0)</f>
        <v>512148</v>
      </c>
    </row>
    <row r="21" spans="2:3" x14ac:dyDescent="0.25">
      <c r="B21" s="3" t="s">
        <v>14</v>
      </c>
      <c r="C21" s="17">
        <f>ROUND('[2]סיכום 12.2021 '!B33,0)</f>
        <v>8184678</v>
      </c>
    </row>
    <row r="22" spans="2:3" x14ac:dyDescent="0.25">
      <c r="B22" s="3" t="s">
        <v>15</v>
      </c>
      <c r="C22" s="17">
        <f>ROUND('[2]סיכום 12.2021 '!B34,0)</f>
        <v>8765457</v>
      </c>
    </row>
    <row r="23" spans="2:3" x14ac:dyDescent="0.25">
      <c r="B23" s="3" t="s">
        <v>16</v>
      </c>
      <c r="C23" s="17">
        <f>ROUND('[2]סיכום 12.2021 '!B35,0)</f>
        <v>459722</v>
      </c>
    </row>
    <row r="24" spans="2:3" x14ac:dyDescent="0.25">
      <c r="B24" s="3" t="s">
        <v>12</v>
      </c>
      <c r="C24" s="17">
        <f>ROUND('[2]סיכום 12.2021 '!B36,0)</f>
        <v>183587</v>
      </c>
    </row>
    <row r="25" spans="2:3" x14ac:dyDescent="0.25">
      <c r="B25" s="3" t="s">
        <v>17</v>
      </c>
      <c r="C25" s="17"/>
    </row>
    <row r="26" spans="2:3" x14ac:dyDescent="0.25">
      <c r="B26" s="3" t="s">
        <v>18</v>
      </c>
      <c r="C26" s="17">
        <f>ROUND('[2]סיכום 12.2021 '!B37,0)</f>
        <v>22300</v>
      </c>
    </row>
    <row r="27" spans="2:3" x14ac:dyDescent="0.25">
      <c r="B27" s="3" t="s">
        <v>19</v>
      </c>
      <c r="C27" s="26">
        <f>ROUND('[2]סיכום 12.2021 '!B38,0)+C37+C36+1</f>
        <v>18127892</v>
      </c>
    </row>
    <row r="28" spans="2:3" x14ac:dyDescent="0.25">
      <c r="B28" s="19" t="s">
        <v>23</v>
      </c>
      <c r="C28" s="20">
        <f>SUM(C20:C27)</f>
        <v>36255784</v>
      </c>
    </row>
    <row r="29" spans="2:3" x14ac:dyDescent="0.25">
      <c r="B29" s="23" t="s">
        <v>24</v>
      </c>
      <c r="C29" s="20"/>
    </row>
    <row r="30" spans="2:3" ht="15.75" thickBot="1" x14ac:dyDescent="0.3">
      <c r="B30" s="21" t="s">
        <v>25</v>
      </c>
      <c r="C30" s="22">
        <f>SUM(C28:C29)</f>
        <v>36255784</v>
      </c>
    </row>
    <row r="31" spans="2:3" ht="3.75" customHeight="1" thickTop="1" thickBot="1" x14ac:dyDescent="0.3"/>
    <row r="32" spans="2:3" ht="15.75" thickBot="1" x14ac:dyDescent="0.3">
      <c r="B32" s="1" t="s">
        <v>26</v>
      </c>
      <c r="C32" s="25">
        <f>[3]דוח_על_השינויים_בזכויות_העמיתים!$E$26</f>
        <v>2475</v>
      </c>
    </row>
    <row r="33" spans="2:3" x14ac:dyDescent="0.25">
      <c r="B33" s="1" t="s">
        <v>27</v>
      </c>
      <c r="C33" s="18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דוחות</TermName>
          <TermId xmlns="http://schemas.microsoft.com/office/infopath/2007/PartnerControls">1d6537d2-8cfb-4791-94ba-3853ae5a67fa</TermId>
        </TermInfo>
      </Terms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>דוח שנתי</Harel_SEO_File_KeyWords>
    <HarelDocComment xmlns="21e3d994-461f-4904-b5d3-a3b49fb448a4" xsi:nil="true"/>
    <TaxCatchAll xmlns="21e3d994-461f-4904-b5d3-a3b49fb448a4">
      <Value>71</Value>
      <Value>499</Value>
      <Value>78</Value>
    </TaxCatchAll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1</HarelDocOrder>
    <HarelAbandonSignalType xmlns="21e3d994-461f-4904-b5d3-a3b49fb448a4">ללא</HarelAbandonSignalType>
    <Harel_PushUpdates xmlns="7cec0faf-ff68-4308-9d47-a61eb28521e9">false</Harel_PushUpdates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DimutID xmlns="21e3d994-461f-4904-b5d3-a3b49fb448a4" xsi:nil="true"/>
    <HarelPublishDate xmlns="21e3d994-461f-4904-b5d3-a3b49fb448a4">2023-04-02T21:00:00+00:00</HarelPublishDate>
    <HarelAreaAndProductsTaxHTField xmlns="7cec0faf-ff68-4308-9d47-a61eb28521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_dlc_DocId xmlns="21e3d994-461f-4904-b5d3-a3b49fb448a4">CUSTOMERS-869076397-297</_dlc_DocId>
    <_dlc_DocIdUrl xmlns="21e3d994-461f-4904-b5d3-a3b49fb448a4">
      <Url>https://www-edit.harel-ext.com/long-term-savings/pension/funds/pension-al/_layouts/15/DocIdRedir.aspx?ID=CUSTOMERS-869076397-297</Url>
      <Description>CUSTOMERS-869076397-297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30422-204E-4EAD-A6AC-7B4F0429CDE3}">
  <ds:schemaRefs>
    <ds:schemaRef ds:uri="http://schemas.microsoft.com/office/2006/metadata/properties"/>
    <ds:schemaRef ds:uri="http://schemas.microsoft.com/sharepoint/v3"/>
    <ds:schemaRef ds:uri="7CEC0FAF-FF68-4308-9D47-A61EB28521E9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7cec0faf-ff68-4308-9d47-a61eb28521e9"/>
    <ds:schemaRef ds:uri="http://schemas.openxmlformats.org/package/2006/metadata/core-properties"/>
    <ds:schemaRef ds:uri="http://schemas.microsoft.com/office/infopath/2007/PartnerControls"/>
    <ds:schemaRef ds:uri="21e3d994-461f-4904-b5d3-a3b49fb448a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231855-0351-45B4-A7BA-AA3365D9F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e3d994-461f-4904-b5d3-a3b49fb448a4"/>
    <ds:schemaRef ds:uri="7CEC0FAF-FF68-4308-9D47-A61EB28521E9"/>
    <ds:schemaRef ds:uri="7cec0faf-ff68-4308-9d47-a61eb2852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11A30-F90F-4E69-9F3C-557B7D2DF6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BCA084-AB89-41BA-8054-490A159F5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קרן העל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שנתי 2022</dc:title>
  <dc:creator>hanitbo</dc:creator>
  <dc:description>הונגש על ידי המרכז להנגשת מידע של עמותת נגישות ישראל.</dc:description>
  <cp:lastModifiedBy>Ori</cp:lastModifiedBy>
  <cp:lastPrinted>2021-03-03T11:19:35Z</cp:lastPrinted>
  <dcterms:created xsi:type="dcterms:W3CDTF">2011-02-14T09:56:38Z</dcterms:created>
  <dcterms:modified xsi:type="dcterms:W3CDTF">2023-04-04T11:29:04Z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43e5a928-456c-48ea-b583-84cb6a524fe4</vt:lpwstr>
  </property>
  <property fmtid="{D5CDD505-2E9C-101B-9397-08002B2CF9AE}" pid="4" name="Order">
    <vt:r8>24800</vt:r8>
  </property>
  <property fmtid="{D5CDD505-2E9C-101B-9397-08002B2CF9AE}" pid="5" name="HarelInfoType">
    <vt:lpwstr>499;#דוחות|1d6537d2-8cfb-4791-94ba-3853ae5a67fa</vt:lpwstr>
  </property>
  <property fmtid="{D5CDD505-2E9C-101B-9397-08002B2CF9AE}" pid="6" name="HarelServicesAndActivities">
    <vt:lpwstr>71;#מידע כללי|794a25fa-a847-4418-a0be-ceeec2703a8d</vt:lpwstr>
  </property>
  <property fmtid="{D5CDD505-2E9C-101B-9397-08002B2CF9AE}" pid="7" name="HarelAreaAndProducts">
    <vt:lpwstr>78;#פנסיה, גמל וחיסכון|17f6664b-d3c6-4198-a539-f1a845fc44f3</vt:lpwstr>
  </property>
</Properties>
</file>