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8105" windowHeight="11835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<sst xmlns="http://schemas.openxmlformats.org/spreadsheetml/2006/main" count="115" uniqueCount="71">
  <si>
    <t>קרן פנסיה ה.ע.ל</t>
  </si>
  <si>
    <t>קופה 283</t>
  </si>
  <si>
    <t>סה"כ היקף עסקאות לפי שם צד קשור</t>
  </si>
  <si>
    <t>יתרות השקעות לסוף התקופה</t>
  </si>
  <si>
    <t>שיעור מסך נכסי ההשקעה</t>
  </si>
  <si>
    <t>עסקאות</t>
  </si>
  <si>
    <t>רכישת ניירות ערך בהנפקות בהן צד קשור שימש כחתם או שיווק את ההנפקה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</si>
  <si>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</si>
  <si>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</si>
  <si>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</si>
  <si>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</si>
  <si>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>מכירות (-)</t>
  </si>
  <si>
    <t>באלפי ש"ח</t>
  </si>
  <si>
    <t>אחוזים</t>
  </si>
  <si>
    <t>נספח 2</t>
  </si>
  <si>
    <t>נספח 3א</t>
  </si>
  <si>
    <t>נספח 3ב</t>
  </si>
  <si>
    <t>נספח 3ג</t>
  </si>
  <si>
    <t>נספח 4</t>
  </si>
  <si>
    <t>הלוואות ליחידים</t>
  </si>
  <si>
    <t>סה"כ</t>
  </si>
  <si>
    <t>מספר נייר ערך</t>
  </si>
  <si>
    <t>דירוג</t>
  </si>
  <si>
    <t>שם המדרג</t>
  </si>
  <si>
    <t>שיעור ריבית</t>
  </si>
  <si>
    <t>מח"מ</t>
  </si>
  <si>
    <t>תשואה לפדיון</t>
  </si>
  <si>
    <t>שיעור מהערך הנקוב המונפק</t>
  </si>
  <si>
    <t>ערך שוק\ שווי הוגן\ שווי בספרים</t>
  </si>
  <si>
    <t>אלפי ש"ח</t>
  </si>
  <si>
    <t>סה"כ השקעה בכל הצדדים הקשורים</t>
  </si>
  <si>
    <t>מספר נייר</t>
  </si>
  <si>
    <t>שווי עסקאות הרכישה</t>
  </si>
  <si>
    <t>שווי עסקאות המכירה (-)</t>
  </si>
  <si>
    <t>סה"כ היקף עסקאות לצורך רכישה או מכירה של ני"ע של כל הצדדים הקשורים</t>
  </si>
  <si>
    <t>שווי העסקה (רכישה\מכירה)</t>
  </si>
  <si>
    <t>סה"כ היקף עסקאות מול כל הצדדים הקשורים</t>
  </si>
  <si>
    <t>תאריך</t>
  </si>
  <si>
    <t>שיעור מהערך הנקוב המונפק (1)</t>
  </si>
  <si>
    <t>שער בורסה בסוף יום המסחר</t>
  </si>
  <si>
    <t>שער העסקה (2)</t>
  </si>
  <si>
    <t>שווי העסקה (רכישה\מכירה) (1)*(2)</t>
  </si>
  <si>
    <t>תאריך ההנפקה</t>
  </si>
  <si>
    <t>שיעור מהערך הנקוב המונפק
אחוזים</t>
  </si>
  <si>
    <t>שויי עסקת הרכישה
אלפי ש"ח</t>
  </si>
  <si>
    <t>סה"כ רכישות</t>
  </si>
  <si>
    <t>פסגות מוצרי מדדים בע"מ</t>
  </si>
  <si>
    <t>פסגמ ב' ת"א 100</t>
  </si>
  <si>
    <t>שם הצד הקשור : פסגות מוצרי מדדים בע"מ</t>
  </si>
  <si>
    <t>סה"כ פסגות מוצרי מדדים בע"מ</t>
  </si>
  <si>
    <t>פסגות תעודות סל מדדים בע"מ</t>
  </si>
  <si>
    <t>פסג מדד קע יורש</t>
  </si>
  <si>
    <t>פסג מדד קעא בבש</t>
  </si>
  <si>
    <t>מניות וניירות ערך אחרים סחירים</t>
  </si>
  <si>
    <t>שם הצד הקשור : פסגות תעודות סל מדדים בע"מ</t>
  </si>
  <si>
    <t>סה"כ מניות וניירות ערך אחרים סחירים</t>
  </si>
  <si>
    <t>סה"כ פסגות תעודות סל מדדים בע"מ</t>
  </si>
  <si>
    <t>פסג מדד מו ספ</t>
  </si>
  <si>
    <t>פסגמ כד תלבנד</t>
  </si>
  <si>
    <t>פסג מדד קסג תשא</t>
  </si>
  <si>
    <t>פסג מדד קנ ספקמ</t>
  </si>
  <si>
    <t>פס.אנרגיה ארה"ב</t>
  </si>
  <si>
    <t>פס.ספ500.ש</t>
  </si>
  <si>
    <t>פס.פוטסי 250</t>
  </si>
  <si>
    <t xml:space="preserve">נספח 2 - צדדים קשורים- יתרות השקעה לשנה המסתיימת ביום 31.12.2017 </t>
  </si>
  <si>
    <t xml:space="preserve">נספח 3א - צדדים קשורים - עסקאות שבוצעו בבורסה, בבורסת חוץ או שוק מוסדר לרכישת או מכירת ני"ע סחירים של צד קשור לשנה המסתיימת ביום 31.12.2017 </t>
  </si>
  <si>
    <t xml:space="preserve">נספח 3ב - עסקאות שבוצעו לצורך השקעה בנכסים לא סחירים של צד קשור לשנה המסתיימת ביום 31.12.2017 </t>
  </si>
  <si>
    <t>נספח 3ג - צדדים קשורים- עסקאות מחוץ לבורסה, עסקאות מתואמות בבורסה ועסקאות בנכסים אחרים לא סחירים שבוצעו מול צדדים קשורים לשנה המסתיימת ביום 31.12.2017</t>
  </si>
  <si>
    <t>נספח 4 - רכישת ניירות ערך בהנפקות בהן צד קשור שימש כחתם או שיווק את ההנפקה לשנה המסתיימת ביום 31.12.2017</t>
  </si>
  <si>
    <t xml:space="preserve">פסגות סל יפן </t>
  </si>
  <si>
    <t>נספח 1 - צדדים קשורים - יתרות ועסקאות לשנה המסתיימת ביום 31.12.2017  (נתונים מצרפיים)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</si>
</sst>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);\(#,##0\);_ * \-\ ??_ "/>
    <numFmt numFmtId="166" formatCode="#,##0.00_ ;\-#,##0.00\ "/>
    <numFmt numFmtId="167" formatCode="_ * #,##0.0_ ;_ * \-#,##0.0_ ;_ * &quot;-&quot;??_ ;_ @_ 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36">
      <alignment/>
      <protection/>
    </xf>
    <xf numFmtId="0" fontId="3" fillId="0" borderId="0" xfId="36" applyFont="1" applyAlignment="1">
      <alignment vertical="center"/>
      <protection/>
    </xf>
    <xf numFmtId="0" fontId="3" fillId="33" borderId="10" xfId="36" applyFont="1" applyFill="1" applyBorder="1" applyAlignment="1">
      <alignment horizontal="center" vertical="center" wrapText="1"/>
      <protection/>
    </xf>
    <xf numFmtId="10" fontId="2" fillId="0" borderId="10" xfId="38" applyNumberFormat="1" applyFont="1" applyBorder="1" applyAlignment="1">
      <alignment vertical="center"/>
    </xf>
    <xf numFmtId="10" fontId="3" fillId="0" borderId="10" xfId="38" applyNumberFormat="1" applyFont="1" applyBorder="1" applyAlignment="1">
      <alignment vertical="center"/>
    </xf>
    <xf numFmtId="49" fontId="3" fillId="0" borderId="10" xfId="36" applyNumberFormat="1" applyFont="1" applyFill="1" applyBorder="1" applyAlignment="1">
      <alignment vertical="center"/>
      <protection/>
    </xf>
    <xf numFmtId="49" fontId="4" fillId="0" borderId="10" xfId="36" applyNumberFormat="1" applyFont="1" applyFill="1" applyBorder="1" applyAlignment="1">
      <alignment vertical="center"/>
      <protection/>
    </xf>
    <xf numFmtId="43" fontId="2" fillId="0" borderId="10" xfId="34" applyFont="1" applyFill="1" applyBorder="1" applyAlignment="1">
      <alignment vertical="center"/>
    </xf>
    <xf numFmtId="165" fontId="2" fillId="0" borderId="10" xfId="34" applyNumberFormat="1" applyFont="1" applyFill="1" applyBorder="1" applyAlignment="1">
      <alignment vertical="center"/>
    </xf>
    <xf numFmtId="165" fontId="3" fillId="0" borderId="10" xfId="34" applyNumberFormat="1" applyFont="1" applyFill="1" applyBorder="1" applyAlignment="1">
      <alignment vertical="center"/>
    </xf>
    <xf numFmtId="165" fontId="2" fillId="0" borderId="0" xfId="36" applyNumberFormat="1" applyAlignment="1">
      <alignment vertical="center"/>
      <protection/>
    </xf>
    <xf numFmtId="43" fontId="2" fillId="0" borderId="0" xfId="36" applyNumberFormat="1" applyAlignment="1">
      <alignment vertical="center"/>
      <protection/>
    </xf>
    <xf numFmtId="41" fontId="3" fillId="0" borderId="10" xfId="34" applyNumberFormat="1" applyFont="1" applyFill="1" applyBorder="1" applyAlignment="1">
      <alignment vertical="center"/>
    </xf>
    <xf numFmtId="43" fontId="2" fillId="34" borderId="10" xfId="34" applyFont="1" applyFill="1" applyBorder="1" applyAlignment="1">
      <alignment vertical="center"/>
    </xf>
    <xf numFmtId="0" fontId="3" fillId="33" borderId="11" xfId="36" applyFont="1" applyFill="1" applyBorder="1" applyAlignment="1">
      <alignment horizontal="center" vertical="center" wrapText="1"/>
      <protection/>
    </xf>
    <xf numFmtId="49" fontId="3" fillId="33" borderId="10" xfId="36" applyNumberFormat="1" applyFont="1" applyFill="1" applyBorder="1" applyAlignment="1">
      <alignment vertical="center"/>
      <protection/>
    </xf>
    <xf numFmtId="0" fontId="3" fillId="33" borderId="10" xfId="36" applyFont="1" applyFill="1" applyBorder="1" applyAlignment="1">
      <alignment vertical="center"/>
      <protection/>
    </xf>
    <xf numFmtId="164" fontId="2" fillId="0" borderId="0" xfId="36" applyNumberFormat="1" applyAlignment="1">
      <alignment vertical="center"/>
      <protection/>
    </xf>
    <xf numFmtId="165" fontId="3" fillId="33" borderId="12" xfId="36" applyNumberFormat="1" applyFont="1" applyFill="1" applyBorder="1" applyAlignment="1">
      <alignment horizontal="center" vertical="center" wrapText="1"/>
      <protection/>
    </xf>
    <xf numFmtId="164" fontId="3" fillId="33" borderId="10" xfId="34" applyNumberFormat="1" applyFont="1" applyFill="1" applyBorder="1" applyAlignment="1">
      <alignment vertical="center"/>
    </xf>
    <xf numFmtId="49" fontId="3" fillId="33" borderId="13" xfId="36" applyNumberFormat="1" applyFont="1" applyFill="1" applyBorder="1" applyAlignment="1">
      <alignment vertical="center"/>
      <protection/>
    </xf>
    <xf numFmtId="0" fontId="3" fillId="33" borderId="14" xfId="36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vertical="center"/>
    </xf>
    <xf numFmtId="10" fontId="2" fillId="0" borderId="10" xfId="34" applyNumberFormat="1" applyFont="1" applyFill="1" applyBorder="1" applyAlignment="1">
      <alignment vertical="center"/>
    </xf>
    <xf numFmtId="0" fontId="3" fillId="33" borderId="10" xfId="36" applyFont="1" applyFill="1" applyBorder="1" applyAlignment="1">
      <alignment horizontal="right" vertical="center" wrapText="1"/>
      <protection/>
    </xf>
    <xf numFmtId="0" fontId="3" fillId="0" borderId="10" xfId="34" applyNumberFormat="1" applyFont="1" applyFill="1" applyBorder="1" applyAlignment="1">
      <alignment vertical="center"/>
    </xf>
    <xf numFmtId="164" fontId="2" fillId="0" borderId="10" xfId="33" applyNumberFormat="1" applyFont="1" applyFill="1" applyBorder="1" applyAlignment="1">
      <alignment vertical="center"/>
    </xf>
    <xf numFmtId="164" fontId="3" fillId="0" borderId="10" xfId="33" applyNumberFormat="1" applyFont="1" applyFill="1" applyBorder="1" applyAlignment="1">
      <alignment vertical="center"/>
    </xf>
    <xf numFmtId="10" fontId="3" fillId="0" borderId="10" xfId="34" applyNumberFormat="1" applyFont="1" applyFill="1" applyBorder="1" applyAlignment="1">
      <alignment vertical="center"/>
    </xf>
    <xf numFmtId="10" fontId="3" fillId="0" borderId="10" xfId="37" applyNumberFormat="1" applyFont="1" applyFill="1" applyBorder="1" applyAlignment="1">
      <alignment vertical="center"/>
    </xf>
    <xf numFmtId="43" fontId="3" fillId="0" borderId="0" xfId="33" applyFont="1" applyAlignment="1">
      <alignment vertical="center"/>
    </xf>
    <xf numFmtId="43" fontId="3" fillId="33" borderId="10" xfId="33" applyFont="1" applyFill="1" applyBorder="1" applyAlignment="1">
      <alignment vertical="center"/>
    </xf>
    <xf numFmtId="43" fontId="3" fillId="33" borderId="12" xfId="33" applyFont="1" applyFill="1" applyBorder="1" applyAlignment="1">
      <alignment vertical="center" wrapText="1"/>
    </xf>
    <xf numFmtId="0" fontId="3" fillId="33" borderId="12" xfId="36" applyFont="1" applyFill="1" applyBorder="1" applyAlignment="1">
      <alignment horizontal="center" vertical="center" wrapText="1"/>
      <protection/>
    </xf>
    <xf numFmtId="164" fontId="2" fillId="0" borderId="12" xfId="33" applyNumberFormat="1" applyFont="1" applyFill="1" applyBorder="1" applyAlignment="1">
      <alignment vertical="center"/>
    </xf>
    <xf numFmtId="165" fontId="2" fillId="0" borderId="12" xfId="34" applyNumberFormat="1" applyFont="1" applyFill="1" applyBorder="1" applyAlignment="1">
      <alignment vertical="center"/>
    </xf>
    <xf numFmtId="0" fontId="2" fillId="0" borderId="12" xfId="34" applyNumberFormat="1" applyFont="1" applyFill="1" applyBorder="1" applyAlignment="1">
      <alignment vertical="center"/>
    </xf>
    <xf numFmtId="0" fontId="3" fillId="33" borderId="11" xfId="36" applyFont="1" applyFill="1" applyBorder="1" applyAlignment="1">
      <alignment horizontal="center" vertical="center" wrapText="1"/>
      <protection/>
    </xf>
    <xf numFmtId="0" fontId="3" fillId="33" borderId="12" xfId="36" applyFont="1" applyFill="1" applyBorder="1" applyAlignment="1">
      <alignment horizontal="center" vertical="center" wrapText="1"/>
      <protection/>
    </xf>
    <xf numFmtId="0" fontId="3" fillId="33" borderId="10" xfId="36" applyFont="1" applyFill="1" applyBorder="1" applyAlignment="1">
      <alignment horizontal="center" vertical="center" wrapText="1"/>
      <protection/>
    </xf>
    <xf numFmtId="0" fontId="3" fillId="0" borderId="15" xfId="36" applyFont="1" applyBorder="1" applyAlignment="1">
      <alignment horizontal="center" vertical="center" wrapText="1"/>
      <protection/>
    </xf>
    <xf numFmtId="0" fontId="3" fillId="0" borderId="16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3" fillId="0" borderId="18" xfId="36" applyFont="1" applyBorder="1" applyAlignment="1">
      <alignment horizontal="center" vertical="center" wrapText="1"/>
      <protection/>
    </xf>
    <xf numFmtId="0" fontId="3" fillId="0" borderId="19" xfId="36" applyFont="1" applyBorder="1" applyAlignment="1">
      <alignment horizontal="center" vertical="center" wrapText="1"/>
      <protection/>
    </xf>
    <xf numFmtId="0" fontId="3" fillId="0" borderId="20" xfId="36" applyFont="1" applyBorder="1" applyAlignment="1">
      <alignment horizontal="center" vertical="center" wrapText="1"/>
      <protection/>
    </xf>
    <xf numFmtId="0" fontId="3" fillId="33" borderId="21" xfId="36" applyFont="1" applyFill="1" applyBorder="1" applyAlignment="1">
      <alignment horizontal="center" vertical="center" wrapText="1"/>
      <protection/>
    </xf>
    <xf numFmtId="0" fontId="3" fillId="33" borderId="22" xfId="36" applyFont="1" applyFill="1" applyBorder="1" applyAlignment="1">
      <alignment horizontal="center" vertical="center" wrapText="1"/>
      <protection/>
    </xf>
    <xf numFmtId="0" fontId="3" fillId="33" borderId="23" xfId="36" applyFont="1" applyFill="1" applyBorder="1" applyAlignment="1">
      <alignment horizontal="center" vertical="center" wrapText="1"/>
      <protection/>
    </xf>
    <xf numFmtId="0" fontId="3" fillId="33" borderId="24" xfId="36" applyFont="1" applyFill="1" applyBorder="1" applyAlignment="1">
      <alignment horizontal="center" vertical="center" wrapText="1"/>
      <protection/>
    </xf>
    <xf numFmtId="0" fontId="3" fillId="0" borderId="15" xfId="36" applyFont="1" applyBorder="1" applyAlignment="1">
      <alignment horizontal="center" vertical="center"/>
      <protection/>
    </xf>
    <xf numFmtId="0" fontId="3" fillId="0" borderId="16" xfId="36" applyFont="1" applyBorder="1" applyAlignment="1">
      <alignment horizontal="center" vertical="center"/>
      <protection/>
    </xf>
    <xf numFmtId="0" fontId="3" fillId="0" borderId="17" xfId="36" applyFont="1" applyBorder="1" applyAlignment="1">
      <alignment horizontal="center" vertical="center"/>
      <protection/>
    </xf>
    <xf numFmtId="0" fontId="3" fillId="0" borderId="18" xfId="36" applyFont="1" applyBorder="1" applyAlignment="1">
      <alignment horizontal="center" vertical="center"/>
      <protection/>
    </xf>
    <xf numFmtId="0" fontId="3" fillId="0" borderId="19" xfId="36" applyFont="1" applyBorder="1" applyAlignment="1">
      <alignment horizontal="center" vertical="center"/>
      <protection/>
    </xf>
    <xf numFmtId="0" fontId="3" fillId="0" borderId="20" xfId="36" applyFont="1" applyBorder="1" applyAlignment="1">
      <alignment horizontal="center" vertical="center"/>
      <protection/>
    </xf>
    <xf numFmtId="0" fontId="3" fillId="0" borderId="25" xfId="36" applyFont="1" applyBorder="1" applyAlignment="1">
      <alignment horizontal="center" vertical="center" wrapText="1"/>
      <protection/>
    </xf>
    <xf numFmtId="0" fontId="3" fillId="0" borderId="26" xfId="36" applyFont="1" applyBorder="1" applyAlignment="1">
      <alignment horizontal="center" vertical="center" wrapText="1"/>
      <protection/>
    </xf>
    <xf numFmtId="0" fontId="3" fillId="0" borderId="27" xfId="36" applyFont="1" applyBorder="1" applyAlignment="1">
      <alignment horizontal="center" vertical="center" wrapText="1"/>
      <protection/>
    </xf>
    <xf numFmtId="0" fontId="3" fillId="0" borderId="28" xfId="36" applyFont="1" applyBorder="1" applyAlignment="1">
      <alignment horizontal="center" vertical="center" wrapText="1"/>
      <protection/>
    </xf>
    <xf numFmtId="0" fontId="3" fillId="0" borderId="29" xfId="36" applyFont="1" applyBorder="1" applyAlignment="1">
      <alignment horizontal="center" vertical="center" wrapText="1"/>
      <protection/>
    </xf>
    <xf numFmtId="0" fontId="3" fillId="0" borderId="30" xfId="36" applyFont="1" applyBorder="1" applyAlignment="1">
      <alignment horizontal="center" vertical="center" wrapText="1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Percent" xfId="37"/>
    <cellStyle name="Percent 2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rightToLeft="1" tabSelected="1" zoomScalePageLayoutView="0" workbookViewId="0" topLeftCell="A1">
      <selection activeCell="D5" sqref="D5:I5"/>
    </sheetView>
  </sheetViews>
  <sheetFormatPr defaultColWidth="9.140625" defaultRowHeight="15"/>
  <cols>
    <col min="1" max="1" width="22.140625" style="0" bestFit="1" customWidth="1"/>
    <col min="5" max="5" width="11.7109375" style="0" customWidth="1"/>
  </cols>
  <sheetData>
    <row r="1" spans="1:10" ht="14.25">
      <c r="A1" s="41" t="s">
        <v>70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" thickBot="1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4.25">
      <c r="A3" s="2" t="s">
        <v>0</v>
      </c>
      <c r="B3" s="2"/>
      <c r="C3" s="1"/>
      <c r="D3" s="1"/>
      <c r="E3" s="1"/>
      <c r="F3" s="1"/>
      <c r="G3" s="1"/>
      <c r="H3" s="1"/>
      <c r="I3" s="1"/>
      <c r="J3" s="1"/>
    </row>
    <row r="4" spans="1:10" ht="14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49.5" customHeight="1">
      <c r="A5" s="47" t="s">
        <v>2</v>
      </c>
      <c r="B5" s="47" t="s">
        <v>3</v>
      </c>
      <c r="C5" s="47" t="s">
        <v>4</v>
      </c>
      <c r="D5" s="38" t="s">
        <v>5</v>
      </c>
      <c r="E5" s="50"/>
      <c r="F5" s="50"/>
      <c r="G5" s="50"/>
      <c r="H5" s="50"/>
      <c r="I5" s="39"/>
      <c r="J5" s="47" t="s">
        <v>6</v>
      </c>
    </row>
    <row r="6" spans="1:10" ht="56.25" customHeight="1">
      <c r="A6" s="48"/>
      <c r="B6" s="48"/>
      <c r="C6" s="48"/>
      <c r="D6" s="40" t="s">
        <v>7</v>
      </c>
      <c r="E6" s="40"/>
      <c r="F6" s="40" t="s">
        <v>8</v>
      </c>
      <c r="G6" s="40"/>
      <c r="H6" s="40" t="s">
        <v>9</v>
      </c>
      <c r="I6" s="40"/>
      <c r="J6" s="48"/>
    </row>
    <row r="7" spans="1:10" ht="21.75" customHeight="1">
      <c r="A7" s="48"/>
      <c r="B7" s="49"/>
      <c r="C7" s="49"/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49"/>
    </row>
    <row r="8" spans="1:10" ht="14.25">
      <c r="A8" s="48"/>
      <c r="B8" s="3" t="s">
        <v>12</v>
      </c>
      <c r="C8" s="3" t="s">
        <v>13</v>
      </c>
      <c r="D8" s="38" t="s">
        <v>12</v>
      </c>
      <c r="E8" s="39"/>
      <c r="F8" s="38" t="s">
        <v>12</v>
      </c>
      <c r="G8" s="39"/>
      <c r="H8" s="38" t="s">
        <v>12</v>
      </c>
      <c r="I8" s="39"/>
      <c r="J8" s="3" t="s">
        <v>12</v>
      </c>
    </row>
    <row r="9" spans="1:10" ht="42.75" customHeight="1">
      <c r="A9" s="49"/>
      <c r="B9" s="38" t="s">
        <v>14</v>
      </c>
      <c r="C9" s="39"/>
      <c r="D9" s="38" t="s">
        <v>15</v>
      </c>
      <c r="E9" s="39"/>
      <c r="F9" s="38" t="s">
        <v>16</v>
      </c>
      <c r="G9" s="39"/>
      <c r="H9" s="38" t="s">
        <v>17</v>
      </c>
      <c r="I9" s="39"/>
      <c r="J9" s="3" t="s">
        <v>18</v>
      </c>
    </row>
    <row r="10" spans="1:10" ht="14.25">
      <c r="A10" s="7" t="s">
        <v>46</v>
      </c>
      <c r="B10" s="9">
        <f>'נספח 2'!I10</f>
        <v>55339</v>
      </c>
      <c r="C10" s="4">
        <f>'נספח 2'!J10</f>
        <v>0.0040999999999999995</v>
      </c>
      <c r="D10" s="9">
        <f>'נספח 3א'!C10</f>
        <v>0</v>
      </c>
      <c r="E10" s="9">
        <f>'נספח 3א'!D10</f>
        <v>-12406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14.25">
      <c r="A11" s="7" t="s">
        <v>50</v>
      </c>
      <c r="B11" s="9">
        <f>'נספח 2'!I21</f>
        <v>153596</v>
      </c>
      <c r="C11" s="4">
        <f>'נספח 2'!J21</f>
        <v>0.0111</v>
      </c>
      <c r="D11" s="9">
        <f>'נספח 3א'!C16</f>
        <v>55102</v>
      </c>
      <c r="E11" s="9">
        <f>'נספח 3א'!D16</f>
        <v>-11814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4.25">
      <c r="A12" s="7" t="s">
        <v>19</v>
      </c>
      <c r="B12" s="9">
        <v>0</v>
      </c>
      <c r="C12" s="4">
        <v>0</v>
      </c>
      <c r="D12" s="9">
        <v>0</v>
      </c>
      <c r="E12" s="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4.25">
      <c r="A13" s="6" t="s">
        <v>20</v>
      </c>
      <c r="B13" s="10">
        <f>SUM(B10:B12)</f>
        <v>208935</v>
      </c>
      <c r="C13" s="5">
        <f>C10+C11+C12</f>
        <v>0.0152</v>
      </c>
      <c r="D13" s="13">
        <f>D10+D11+D12</f>
        <v>55102</v>
      </c>
      <c r="E13" s="13">
        <f>E10+E11+E12</f>
        <v>-24220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4.25">
      <c r="A14" s="1"/>
      <c r="B14" s="1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1"/>
      <c r="C15" s="1"/>
      <c r="D15" s="12"/>
      <c r="E15" s="11"/>
      <c r="F15" s="1"/>
      <c r="G15" s="1"/>
      <c r="H15" s="1"/>
      <c r="I15" s="1"/>
      <c r="J15" s="1"/>
    </row>
  </sheetData>
  <sheetProtection/>
  <mergeCells count="16">
    <mergeCell ref="A1:J2"/>
    <mergeCell ref="A5:A9"/>
    <mergeCell ref="D5:I5"/>
    <mergeCell ref="B5:B7"/>
    <mergeCell ref="C5:C7"/>
    <mergeCell ref="D8:E8"/>
    <mergeCell ref="J5:J7"/>
    <mergeCell ref="D9:E9"/>
    <mergeCell ref="B9:C9"/>
    <mergeCell ref="H6:I6"/>
    <mergeCell ref="H9:I9"/>
    <mergeCell ref="F9:G9"/>
    <mergeCell ref="F6:G6"/>
    <mergeCell ref="D6:E6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rightToLeft="1" zoomScalePageLayoutView="0" workbookViewId="0" topLeftCell="A1">
      <selection activeCell="A20" sqref="A20:B20"/>
    </sheetView>
  </sheetViews>
  <sheetFormatPr defaultColWidth="9.140625" defaultRowHeight="15"/>
  <cols>
    <col min="1" max="1" width="32.421875" style="0" bestFit="1" customWidth="1"/>
  </cols>
  <sheetData>
    <row r="1" spans="1:10" ht="14.25">
      <c r="A1" s="51" t="s">
        <v>64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5" thickBot="1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14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51">
      <c r="A5" s="3"/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4</v>
      </c>
    </row>
    <row r="6" spans="1:10" ht="14.25">
      <c r="A6" s="23" t="s">
        <v>48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26" t="s">
        <v>53</v>
      </c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23" t="s">
        <v>58</v>
      </c>
      <c r="B8" s="23">
        <v>1101443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24">
        <v>0.0014</v>
      </c>
      <c r="I8" s="27">
        <v>9412</v>
      </c>
      <c r="J8" s="24">
        <v>0.0007</v>
      </c>
    </row>
    <row r="9" spans="1:10" ht="14.25">
      <c r="A9" s="23" t="s">
        <v>47</v>
      </c>
      <c r="B9" s="23">
        <v>1125327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24">
        <v>0.0133</v>
      </c>
      <c r="I9" s="27">
        <v>45927</v>
      </c>
      <c r="J9" s="24">
        <v>0.0034</v>
      </c>
    </row>
    <row r="10" spans="1:10" ht="14.25">
      <c r="A10" s="25" t="s">
        <v>49</v>
      </c>
      <c r="B10" s="3"/>
      <c r="C10" s="3"/>
      <c r="D10" s="3"/>
      <c r="E10" s="3"/>
      <c r="F10" s="3"/>
      <c r="G10" s="3"/>
      <c r="H10" s="3"/>
      <c r="I10" s="28">
        <f>I8+I9</f>
        <v>55339</v>
      </c>
      <c r="J10" s="29">
        <f>J8+J9</f>
        <v>0.0040999999999999995</v>
      </c>
    </row>
    <row r="11" spans="1:10" ht="14.25">
      <c r="A11" s="23" t="s">
        <v>54</v>
      </c>
      <c r="B11" s="3"/>
      <c r="C11" s="3"/>
      <c r="D11" s="3"/>
      <c r="E11" s="3"/>
      <c r="F11" s="3"/>
      <c r="G11" s="3"/>
      <c r="H11" s="3"/>
      <c r="I11" s="28"/>
      <c r="J11" s="29"/>
    </row>
    <row r="12" spans="1:10" ht="14.25">
      <c r="A12" s="26" t="s">
        <v>53</v>
      </c>
      <c r="B12" s="3"/>
      <c r="C12" s="3"/>
      <c r="D12" s="3"/>
      <c r="E12" s="3"/>
      <c r="F12" s="3"/>
      <c r="G12" s="3"/>
      <c r="H12" s="3"/>
      <c r="I12" s="28"/>
      <c r="J12" s="29"/>
    </row>
    <row r="13" spans="1:10" ht="14.25">
      <c r="A13" s="23" t="s">
        <v>57</v>
      </c>
      <c r="B13" s="23">
        <v>1117399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24">
        <v>0.0051</v>
      </c>
      <c r="I13" s="27">
        <v>17602</v>
      </c>
      <c r="J13" s="24">
        <v>0.0013</v>
      </c>
    </row>
    <row r="14" spans="1:10" ht="14.25">
      <c r="A14" s="23" t="s">
        <v>62</v>
      </c>
      <c r="B14" s="23">
        <v>1116060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24">
        <v>0.0075</v>
      </c>
      <c r="I14" s="27">
        <v>27513</v>
      </c>
      <c r="J14" s="24">
        <v>0.002</v>
      </c>
    </row>
    <row r="15" spans="1:10" ht="14.25">
      <c r="A15" s="23" t="s">
        <v>59</v>
      </c>
      <c r="B15" s="23">
        <v>1128529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4">
        <v>0.0084</v>
      </c>
      <c r="I15" s="27">
        <v>9860</v>
      </c>
      <c r="J15" s="24">
        <v>0.0007</v>
      </c>
    </row>
    <row r="16" spans="1:10" ht="14.25">
      <c r="A16" s="23" t="s">
        <v>51</v>
      </c>
      <c r="B16" s="23">
        <v>1129964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4">
        <v>0.0332</v>
      </c>
      <c r="I16" s="27">
        <v>44761</v>
      </c>
      <c r="J16" s="24">
        <v>0.0033</v>
      </c>
    </row>
    <row r="17" spans="1:10" ht="14.25">
      <c r="A17" s="23" t="s">
        <v>52</v>
      </c>
      <c r="B17" s="23">
        <v>1129972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24">
        <v>0.0075</v>
      </c>
      <c r="I17" s="27">
        <v>5691</v>
      </c>
      <c r="J17" s="24">
        <v>0.0004</v>
      </c>
    </row>
    <row r="18" spans="1:10" ht="14.25">
      <c r="A18" s="23" t="s">
        <v>60</v>
      </c>
      <c r="B18" s="23">
        <v>1130004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24">
        <v>0.0172</v>
      </c>
      <c r="I18" s="27">
        <v>6076</v>
      </c>
      <c r="J18" s="24">
        <v>0.0004</v>
      </c>
    </row>
    <row r="19" spans="1:10" ht="14.25">
      <c r="A19" s="23" t="s">
        <v>61</v>
      </c>
      <c r="B19" s="23">
        <v>1131291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4">
        <v>0.0037</v>
      </c>
      <c r="I19" s="27">
        <v>3337</v>
      </c>
      <c r="J19" s="24">
        <v>0.0002</v>
      </c>
    </row>
    <row r="20" spans="1:10" ht="14.25">
      <c r="A20" s="23" t="s">
        <v>69</v>
      </c>
      <c r="B20" s="23">
        <v>1138015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24">
        <v>0.0128</v>
      </c>
      <c r="I20" s="27">
        <v>38756</v>
      </c>
      <c r="J20" s="24">
        <v>0.0028</v>
      </c>
    </row>
    <row r="21" spans="1:10" ht="14.25">
      <c r="A21" s="25" t="s">
        <v>56</v>
      </c>
      <c r="B21" s="3"/>
      <c r="C21" s="3"/>
      <c r="D21" s="3"/>
      <c r="E21" s="3"/>
      <c r="F21" s="3"/>
      <c r="G21" s="3"/>
      <c r="H21" s="3"/>
      <c r="I21" s="28">
        <f>SUM(I13:I20)</f>
        <v>153596</v>
      </c>
      <c r="J21" s="29">
        <f>SUM(J13:J20)</f>
        <v>0.0111</v>
      </c>
    </row>
    <row r="22" spans="1:10" ht="14.25">
      <c r="A22" s="25" t="s">
        <v>55</v>
      </c>
      <c r="B22" s="3"/>
      <c r="C22" s="3"/>
      <c r="D22" s="3"/>
      <c r="E22" s="3"/>
      <c r="F22" s="3"/>
      <c r="G22" s="3"/>
      <c r="H22" s="3"/>
      <c r="I22" s="28">
        <f>I10+I21</f>
        <v>208935</v>
      </c>
      <c r="J22" s="29">
        <f>J10+J21</f>
        <v>0.0152</v>
      </c>
    </row>
    <row r="23" spans="1:10" ht="14.25">
      <c r="A23" s="16" t="s">
        <v>30</v>
      </c>
      <c r="B23" s="17"/>
      <c r="C23" s="17"/>
      <c r="D23" s="17"/>
      <c r="E23" s="17"/>
      <c r="F23" s="17"/>
      <c r="G23" s="17"/>
      <c r="H23" s="17"/>
      <c r="I23" s="28">
        <f>I22</f>
        <v>208935</v>
      </c>
      <c r="J23" s="30">
        <f>J22</f>
        <v>0.0152</v>
      </c>
    </row>
    <row r="25" spans="1:10" ht="14.25">
      <c r="A25" s="1"/>
      <c r="B25" s="1"/>
      <c r="C25" s="1"/>
      <c r="D25" s="1"/>
      <c r="E25" s="1"/>
      <c r="F25" s="1"/>
      <c r="G25" s="1"/>
      <c r="H25" s="1"/>
      <c r="I25" s="18"/>
      <c r="J25" s="1"/>
    </row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rightToLeft="1" zoomScalePageLayoutView="0" workbookViewId="0" topLeftCell="A1">
      <selection activeCell="D15" sqref="D15"/>
    </sheetView>
  </sheetViews>
  <sheetFormatPr defaultColWidth="9.140625" defaultRowHeight="15"/>
  <cols>
    <col min="1" max="1" width="39.8515625" style="0" customWidth="1"/>
    <col min="3" max="3" width="17.7109375" style="0" customWidth="1"/>
    <col min="4" max="4" width="23.421875" style="0" customWidth="1"/>
  </cols>
  <sheetData>
    <row r="1" spans="1:4" ht="14.25">
      <c r="A1" s="41" t="s">
        <v>65</v>
      </c>
      <c r="B1" s="42"/>
      <c r="C1" s="42"/>
      <c r="D1" s="43"/>
    </row>
    <row r="2" spans="1:4" ht="15" thickBot="1">
      <c r="A2" s="44"/>
      <c r="B2" s="45"/>
      <c r="C2" s="45"/>
      <c r="D2" s="46"/>
    </row>
    <row r="3" spans="1:4" ht="14.25">
      <c r="A3" s="2" t="s">
        <v>0</v>
      </c>
      <c r="B3" s="2"/>
      <c r="C3" s="1"/>
      <c r="D3" s="1"/>
    </row>
    <row r="4" spans="1:4" ht="14.25">
      <c r="A4" s="2" t="s">
        <v>1</v>
      </c>
      <c r="B4" s="1"/>
      <c r="C4" s="1"/>
      <c r="D4" s="1"/>
    </row>
    <row r="5" spans="1:4" ht="14.25">
      <c r="A5" s="3"/>
      <c r="B5" s="3" t="s">
        <v>31</v>
      </c>
      <c r="C5" s="3" t="s">
        <v>32</v>
      </c>
      <c r="D5" s="3" t="s">
        <v>33</v>
      </c>
    </row>
    <row r="6" spans="1:4" ht="14.25">
      <c r="A6" s="3"/>
      <c r="B6" s="15"/>
      <c r="C6" s="38" t="s">
        <v>12</v>
      </c>
      <c r="D6" s="39"/>
    </row>
    <row r="7" spans="1:4" ht="14.25">
      <c r="A7" s="23" t="s">
        <v>48</v>
      </c>
      <c r="B7" s="15"/>
      <c r="C7" s="15"/>
      <c r="D7" s="34"/>
    </row>
    <row r="8" spans="1:4" ht="14.25">
      <c r="A8" s="26" t="s">
        <v>53</v>
      </c>
      <c r="B8" s="15"/>
      <c r="C8" s="15"/>
      <c r="D8" s="34"/>
    </row>
    <row r="9" spans="1:4" ht="14.25">
      <c r="A9" s="23" t="s">
        <v>47</v>
      </c>
      <c r="B9" s="23">
        <v>1125327</v>
      </c>
      <c r="C9" s="27">
        <v>0</v>
      </c>
      <c r="D9" s="9">
        <v>-12406</v>
      </c>
    </row>
    <row r="10" spans="1:4" ht="14.25">
      <c r="A10" s="25" t="s">
        <v>49</v>
      </c>
      <c r="B10" s="37"/>
      <c r="C10" s="35">
        <f>C9</f>
        <v>0</v>
      </c>
      <c r="D10" s="36">
        <f>D9</f>
        <v>-12406</v>
      </c>
    </row>
    <row r="11" spans="1:4" ht="14.25">
      <c r="A11" s="23" t="s">
        <v>54</v>
      </c>
      <c r="B11" s="37"/>
      <c r="C11" s="35"/>
      <c r="D11" s="36"/>
    </row>
    <row r="12" spans="1:4" ht="14.25">
      <c r="A12" s="23" t="s">
        <v>62</v>
      </c>
      <c r="B12" s="23">
        <v>1116060</v>
      </c>
      <c r="C12" s="35">
        <v>22006</v>
      </c>
      <c r="D12" s="36">
        <v>0</v>
      </c>
    </row>
    <row r="13" spans="1:4" ht="14.25">
      <c r="A13" s="23" t="s">
        <v>52</v>
      </c>
      <c r="B13" s="23">
        <v>1129972</v>
      </c>
      <c r="C13" s="35">
        <v>0</v>
      </c>
      <c r="D13" s="36">
        <v>-9979</v>
      </c>
    </row>
    <row r="14" spans="1:4" ht="14.25">
      <c r="A14" s="23" t="s">
        <v>63</v>
      </c>
      <c r="B14" s="37">
        <v>1131283</v>
      </c>
      <c r="C14" s="35">
        <v>0</v>
      </c>
      <c r="D14" s="36">
        <v>-1835</v>
      </c>
    </row>
    <row r="15" spans="1:4" ht="14.25">
      <c r="A15" s="23" t="s">
        <v>69</v>
      </c>
      <c r="B15" s="23">
        <v>1138015</v>
      </c>
      <c r="C15" s="35">
        <v>33096</v>
      </c>
      <c r="D15" s="36">
        <v>0</v>
      </c>
    </row>
    <row r="16" spans="1:4" ht="14.25">
      <c r="A16" s="25" t="s">
        <v>56</v>
      </c>
      <c r="B16" s="37"/>
      <c r="C16" s="35">
        <f>SUM(C12:C15)</f>
        <v>55102</v>
      </c>
      <c r="D16" s="36">
        <f>SUM(D12:D15)</f>
        <v>-11814</v>
      </c>
    </row>
    <row r="17" spans="1:4" ht="14.25">
      <c r="A17" s="25" t="s">
        <v>55</v>
      </c>
      <c r="B17" s="19"/>
      <c r="C17" s="35">
        <f>C10+C16</f>
        <v>55102</v>
      </c>
      <c r="D17" s="35">
        <f>D10+D16</f>
        <v>-24220</v>
      </c>
    </row>
    <row r="18" spans="1:4" ht="65.25" customHeight="1">
      <c r="A18" s="19" t="s">
        <v>34</v>
      </c>
      <c r="B18" s="19"/>
      <c r="C18" s="33">
        <f>C17</f>
        <v>55102</v>
      </c>
      <c r="D18" s="33">
        <f>D17</f>
        <v>-24220</v>
      </c>
    </row>
  </sheetData>
  <sheetProtection/>
  <mergeCells count="2">
    <mergeCell ref="C6:D6"/>
    <mergeCell ref="A1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C17:D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rightToLeft="1" zoomScalePageLayoutView="0" workbookViewId="0" topLeftCell="A1">
      <selection activeCell="I3" sqref="I3"/>
    </sheetView>
  </sheetViews>
  <sheetFormatPr defaultColWidth="9.140625" defaultRowHeight="15"/>
  <cols>
    <col min="6" max="6" width="31.00390625" style="0" customWidth="1"/>
  </cols>
  <sheetData>
    <row r="1" spans="1:6" ht="14.25">
      <c r="A1" s="51" t="s">
        <v>66</v>
      </c>
      <c r="B1" s="52"/>
      <c r="C1" s="52"/>
      <c r="D1" s="52"/>
      <c r="E1" s="52"/>
      <c r="F1" s="53"/>
    </row>
    <row r="2" spans="1:6" ht="15" thickBot="1">
      <c r="A2" s="54"/>
      <c r="B2" s="55"/>
      <c r="C2" s="55"/>
      <c r="D2" s="55"/>
      <c r="E2" s="55"/>
      <c r="F2" s="56"/>
    </row>
    <row r="3" spans="1:6" ht="14.25">
      <c r="A3" s="2" t="s">
        <v>0</v>
      </c>
      <c r="B3" s="1"/>
      <c r="C3" s="1"/>
      <c r="D3" s="1"/>
      <c r="E3" s="1"/>
      <c r="F3" s="1"/>
    </row>
    <row r="4" spans="1:6" ht="14.25">
      <c r="A4" s="2" t="s">
        <v>1</v>
      </c>
      <c r="B4" s="1"/>
      <c r="C4" s="1"/>
      <c r="D4" s="1"/>
      <c r="E4" s="1"/>
      <c r="F4" s="1"/>
    </row>
    <row r="5" spans="1:6" ht="51">
      <c r="A5" s="3"/>
      <c r="B5" s="3" t="s">
        <v>22</v>
      </c>
      <c r="C5" s="3" t="s">
        <v>23</v>
      </c>
      <c r="D5" s="3" t="s">
        <v>24</v>
      </c>
      <c r="E5" s="3" t="s">
        <v>27</v>
      </c>
      <c r="F5" s="3" t="s">
        <v>35</v>
      </c>
    </row>
    <row r="6" spans="1:6" ht="14.25">
      <c r="A6" s="3"/>
      <c r="B6" s="3"/>
      <c r="C6" s="3"/>
      <c r="D6" s="3" t="s">
        <v>13</v>
      </c>
      <c r="E6" s="3" t="s">
        <v>13</v>
      </c>
      <c r="F6" s="3" t="s">
        <v>29</v>
      </c>
    </row>
    <row r="7" spans="1:6" ht="14.25">
      <c r="A7" s="16" t="s">
        <v>36</v>
      </c>
      <c r="B7" s="17"/>
      <c r="C7" s="17"/>
      <c r="D7" s="17"/>
      <c r="E7" s="17"/>
      <c r="F7" s="32">
        <v>0</v>
      </c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rightToLeft="1" zoomScalePageLayoutView="0" workbookViewId="0" topLeftCell="A1">
      <selection activeCell="B9" sqref="B9"/>
    </sheetView>
  </sheetViews>
  <sheetFormatPr defaultColWidth="9.140625" defaultRowHeight="15"/>
  <cols>
    <col min="7" max="7" width="22.421875" style="0" customWidth="1"/>
  </cols>
  <sheetData>
    <row r="1" spans="1:7" ht="14.25">
      <c r="A1" s="41" t="s">
        <v>67</v>
      </c>
      <c r="B1" s="42"/>
      <c r="C1" s="42"/>
      <c r="D1" s="42"/>
      <c r="E1" s="42"/>
      <c r="F1" s="42"/>
      <c r="G1" s="43"/>
    </row>
    <row r="2" spans="1:7" ht="15" thickBot="1">
      <c r="A2" s="44"/>
      <c r="B2" s="45"/>
      <c r="C2" s="45"/>
      <c r="D2" s="45"/>
      <c r="E2" s="45"/>
      <c r="F2" s="45"/>
      <c r="G2" s="46"/>
    </row>
    <row r="3" spans="1:7" ht="14.25">
      <c r="A3" s="2" t="s">
        <v>0</v>
      </c>
      <c r="B3" s="2"/>
      <c r="C3" s="2"/>
      <c r="D3" s="1"/>
      <c r="E3" s="1"/>
      <c r="F3" s="1"/>
      <c r="G3" s="1"/>
    </row>
    <row r="4" spans="1:7" ht="14.25">
      <c r="A4" s="2" t="s">
        <v>1</v>
      </c>
      <c r="B4" s="1"/>
      <c r="C4" s="1"/>
      <c r="D4" s="1"/>
      <c r="E4" s="1"/>
      <c r="F4" s="1"/>
      <c r="G4" s="1"/>
    </row>
    <row r="5" spans="1:7" ht="51">
      <c r="A5" s="3"/>
      <c r="B5" s="3" t="s">
        <v>37</v>
      </c>
      <c r="C5" s="3" t="s">
        <v>21</v>
      </c>
      <c r="D5" s="3" t="s">
        <v>38</v>
      </c>
      <c r="E5" s="3" t="s">
        <v>39</v>
      </c>
      <c r="F5" s="3" t="s">
        <v>40</v>
      </c>
      <c r="G5" s="3" t="s">
        <v>41</v>
      </c>
    </row>
    <row r="6" spans="1:7" ht="14.25">
      <c r="A6" s="3"/>
      <c r="B6" s="3"/>
      <c r="C6" s="3"/>
      <c r="D6" s="3" t="s">
        <v>13</v>
      </c>
      <c r="E6" s="3" t="s">
        <v>29</v>
      </c>
      <c r="F6" s="3" t="s">
        <v>29</v>
      </c>
      <c r="G6" s="3" t="s">
        <v>29</v>
      </c>
    </row>
    <row r="7" spans="1:7" ht="14.25">
      <c r="A7" s="16" t="s">
        <v>36</v>
      </c>
      <c r="B7" s="16"/>
      <c r="C7" s="16"/>
      <c r="D7" s="17"/>
      <c r="E7" s="17"/>
      <c r="F7" s="17"/>
      <c r="G7" s="20">
        <v>0</v>
      </c>
    </row>
  </sheetData>
  <sheetProtection/>
  <mergeCells count="1">
    <mergeCell ref="A1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rightToLeft="1" zoomScalePageLayoutView="0" workbookViewId="0" topLeftCell="A1">
      <selection activeCell="I5" sqref="I5"/>
    </sheetView>
  </sheetViews>
  <sheetFormatPr defaultColWidth="9.140625" defaultRowHeight="15"/>
  <cols>
    <col min="5" max="5" width="27.421875" style="0" customWidth="1"/>
  </cols>
  <sheetData>
    <row r="1" spans="1:5" ht="15" thickTop="1">
      <c r="A1" s="57" t="s">
        <v>68</v>
      </c>
      <c r="B1" s="58"/>
      <c r="C1" s="58"/>
      <c r="D1" s="58"/>
      <c r="E1" s="59"/>
    </row>
    <row r="2" spans="1:5" ht="15" thickBot="1">
      <c r="A2" s="60"/>
      <c r="B2" s="61"/>
      <c r="C2" s="61"/>
      <c r="D2" s="61"/>
      <c r="E2" s="62"/>
    </row>
    <row r="3" spans="1:5" ht="15" thickTop="1">
      <c r="A3" s="31" t="s">
        <v>0</v>
      </c>
      <c r="B3" s="1"/>
      <c r="C3" s="1"/>
      <c r="D3" s="1"/>
      <c r="E3" s="1"/>
    </row>
    <row r="4" spans="1:5" ht="14.25">
      <c r="A4" s="2" t="s">
        <v>1</v>
      </c>
      <c r="B4" s="1"/>
      <c r="C4" s="1"/>
      <c r="D4" s="1"/>
      <c r="E4" s="1"/>
    </row>
    <row r="5" spans="1:5" ht="63.75">
      <c r="A5" s="3"/>
      <c r="B5" s="3" t="s">
        <v>42</v>
      </c>
      <c r="C5" s="3" t="s">
        <v>21</v>
      </c>
      <c r="D5" s="3" t="s">
        <v>43</v>
      </c>
      <c r="E5" s="3" t="s">
        <v>44</v>
      </c>
    </row>
    <row r="6" spans="1:5" ht="15" thickBot="1">
      <c r="A6" s="21" t="s">
        <v>45</v>
      </c>
      <c r="B6" s="22"/>
      <c r="C6" s="22"/>
      <c r="D6" s="22"/>
      <c r="E6" s="20">
        <v>0</v>
      </c>
    </row>
  </sheetData>
  <sheetProtection/>
  <mergeCells count="1"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צדדים קשורים 2017</dc:title>
  <dc:subject/>
  <dc:creator>Psagot</dc:creator>
  <cp:keywords/>
  <dc:description/>
  <cp:lastModifiedBy>Arnon Ishach</cp:lastModifiedBy>
  <cp:lastPrinted>2018-02-20T09:35:19Z</cp:lastPrinted>
  <dcterms:created xsi:type="dcterms:W3CDTF">2011-08-23T14:50:28Z</dcterms:created>
  <dcterms:modified xsi:type="dcterms:W3CDTF">2018-02-20T09:35:21Z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4</vt:lpwstr>
  </property>
  <property fmtid="{D5CDD505-2E9C-101B-9397-08002B2CF9AE}" pid="4" name="_dlc_Doc">
    <vt:lpwstr>CUSTOMERS-869076397-117</vt:lpwstr>
  </property>
  <property fmtid="{D5CDD505-2E9C-101B-9397-08002B2CF9AE}" pid="5" name="_dlc_DocIdItemGu">
    <vt:lpwstr>03299aa4-cfd4-4c88-a4da-70f8ff716447</vt:lpwstr>
  </property>
  <property fmtid="{D5CDD505-2E9C-101B-9397-08002B2CF9AE}" pid="6" name="_dlc_DocIdU">
    <vt:lpwstr>https://www-edit.harel-ext.com/long-term-savings/pension/funds/pension-al/_layouts/15/DocIdRedir.aspx?ID=CUSTOMERS-869076397-117, CUSTOMERS-869076397-117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2021-10-17T00:00:00Z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11700.0000000000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