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8105" windowHeight="11835" activeTab="5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<sst xmlns="http://schemas.openxmlformats.org/spreadsheetml/2006/main" count="103" uniqueCount="64">
  <si>
    <t>קרן פנסיה ה.ע.ל</t>
  </si>
  <si>
    <t>קופה 283</t>
  </si>
  <si>
    <t>סה"כ היקף עסקאות לפי שם צד קשור</t>
  </si>
  <si>
    <t>יתרות השקעות לסוף התקופה</t>
  </si>
  <si>
    <t>שיעור מסך נכסי ההשקעה</t>
  </si>
  <si>
    <t>עסקאות</t>
  </si>
  <si>
    <t>רכישת ניירות ערך בהנפקות בהן צד קשור שימש כחתם או שיווק את ההנפקה</t>
  </si>
  <si>
    <t>עסקאות שבוצעו בבורסה, בורסת חוץ או שוק מוסדר לרכישת או מכירת ני"ע של צד קשור</t>
  </si>
  <si>
    <t>עסקאות שבוצעו לצורך השקעה בנכסים לא סחירים של צד קשור</t>
  </si>
  <si>
    <t>עסקאות מחוץ לבורסה, עסקאות מתואמות ועסקאות בנכסים אחרים שבוצעו מול צד קשור</t>
  </si>
  <si>
    <t>רכישות</t>
  </si>
  <si>
    <t>מכירות (-)</t>
  </si>
  <si>
    <t>באלפי ש"ח</t>
  </si>
  <si>
    <t>אחוזים</t>
  </si>
  <si>
    <t>נספח 2</t>
  </si>
  <si>
    <t>נספח 3א</t>
  </si>
  <si>
    <t>נספח 3ב</t>
  </si>
  <si>
    <t>נספח 3ג</t>
  </si>
  <si>
    <t>נספח 4</t>
  </si>
  <si>
    <t>הלוואות ליחידים</t>
  </si>
  <si>
    <t>סה"כ</t>
  </si>
  <si>
    <t>מספר נייר ערך</t>
  </si>
  <si>
    <t>דירוג</t>
  </si>
  <si>
    <t>שם המדרג</t>
  </si>
  <si>
    <t>שיעור ריבית</t>
  </si>
  <si>
    <t>מח"מ</t>
  </si>
  <si>
    <t>תשואה לפדיון</t>
  </si>
  <si>
    <t>שיעור מהערך הנקוב המונפק</t>
  </si>
  <si>
    <t>ערך שוק\ שווי הוגן\ שווי בספרים</t>
  </si>
  <si>
    <t>אלפי ש"ח</t>
  </si>
  <si>
    <t>סה"כ השקעה בכל הצדדים הקשורים</t>
  </si>
  <si>
    <t>מספר נייר</t>
  </si>
  <si>
    <t>שווי עסקאות הרכישה</t>
  </si>
  <si>
    <t>שווי עסקאות המכירה (-)</t>
  </si>
  <si>
    <t>סה"כ היקף עסקאות לצורך רכישה או מכירה של ני"ע של כל הצדדים הקשורים</t>
  </si>
  <si>
    <t>שווי העסקה (רכישה\מכירה)</t>
  </si>
  <si>
    <t>סה"כ היקף עסקאות מול כל הצדדים הקשורים</t>
  </si>
  <si>
    <t>תאריך</t>
  </si>
  <si>
    <t>שיעור מהערך הנקוב המונפק (1)</t>
  </si>
  <si>
    <t>שער בורסה בסוף יום המסחר</t>
  </si>
  <si>
    <t>שער העסקה (2)</t>
  </si>
  <si>
    <t>שווי העסקה (רכישה\מכירה) (1)*(2)</t>
  </si>
  <si>
    <t>תאריך ההנפקה</t>
  </si>
  <si>
    <t>שיעור מהערך הנקוב המונפק
אחוזים</t>
  </si>
  <si>
    <t>שויי עסקת הרכישה
אלפי ש"ח</t>
  </si>
  <si>
    <t>סה"כ רכישות</t>
  </si>
  <si>
    <t>מניות וניירות ערך אחרים סחירים</t>
  </si>
  <si>
    <t>סה"כ מניות וניירות ערך אחרים סחירים</t>
  </si>
  <si>
    <t>פסגות STOXX EUROPE 600 ETF מנוטרל אירו</t>
  </si>
  <si>
    <t>פסגות   ETF תל בונד 20</t>
  </si>
  <si>
    <t>פסגות  S&amp;P 500 ETF</t>
  </si>
  <si>
    <t>נספח 1 - צדדים קשורים - יתרות ועסקאות לשנה המסתיימת ביום 31.12.2019  (נתונים מצרפיים)</t>
  </si>
  <si>
    <t xml:space="preserve">נספח 2 - צדדים קשורים- יתרות השקעה לשנה המסתיימת ביום 31.12.2019 </t>
  </si>
  <si>
    <t xml:space="preserve">נספח 3א - צדדים קשורים - עסקאות שבוצעו בבורסה, בבורסת חוץ או שוק מוסדר לרכישת או מכירת ני"ע סחירים של צד קשור לשנה המסתיימת ביום 31.12.2019 </t>
  </si>
  <si>
    <t xml:space="preserve">נספח 3ב - עסקאות שבוצעו לצורך השקעה בנכסים לא סחירים של צד קשור לשנה המסתיימת ביום 31.12.2019 </t>
  </si>
  <si>
    <t>נספח 3ג - צדדים קשורים- עסקאות מחוץ לבורסה, עסקאות מתואמות בבורסה ועסקאות בנכסים אחרים לא סחירים שבוצעו מול צדדים קשורים לשנה המסתיימת ביום 31.12.2019</t>
  </si>
  <si>
    <t>נספח 4 - רכישת ניירות ערך בהנפקות בהן צד קשור שימש כחתם או שיווק את ההנפקה לשנה המסתיימת ביום 31.12.2019</t>
  </si>
  <si>
    <t>פסגות קרנות נאמנות בע"מ</t>
  </si>
  <si>
    <t>שם הצד הקשור : פסגות קרנות נאמנות בע"מ</t>
  </si>
  <si>
    <t>סה"כ פסגות קרנות נאמנות בע"מ</t>
  </si>
  <si>
    <t>פסגות  S&amp;P RETAIL ETF</t>
  </si>
  <si>
    <t>פסגות   ETF תל אביב 125</t>
  </si>
  <si>
    <t>פסגות   ETF תל בונד תשואות</t>
  </si>
  <si>
    <t>פסגות  S&amp;P ENERGY ETF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</si>
</sst>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#,##0_);\(#,##0\);_ * \-\ ??_ "/>
    <numFmt numFmtId="166" formatCode="#,##0.00_ ;\-#,##0.00\ "/>
    <numFmt numFmtId="167" formatCode="_ * #,##0.0_ ;_ * \-#,##0.0_ ;_ * &quot;-&quot;??_ ;_ @_ "/>
    <numFmt numFmtId="168" formatCode="0.0%"/>
  </numFmts>
  <fonts count="37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 applyAlignment="1">
      <alignment vertical="center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10" fontId="2" fillId="0" borderId="10" xfId="60" applyNumberFormat="1" applyFont="1" applyBorder="1" applyAlignment="1">
      <alignment vertical="center"/>
    </xf>
    <xf numFmtId="10" fontId="3" fillId="0" borderId="10" xfId="60" applyNumberFormat="1" applyFont="1" applyBorder="1" applyAlignment="1">
      <alignment vertical="center"/>
    </xf>
    <xf numFmtId="49" fontId="3" fillId="0" borderId="10" xfId="56" applyNumberFormat="1" applyFont="1" applyFill="1" applyBorder="1" applyAlignment="1">
      <alignment vertical="center"/>
      <protection/>
    </xf>
    <xf numFmtId="49" fontId="4" fillId="0" borderId="10" xfId="56" applyNumberFormat="1" applyFont="1" applyFill="1" applyBorder="1" applyAlignment="1">
      <alignment vertical="center"/>
      <protection/>
    </xf>
    <xf numFmtId="43" fontId="2" fillId="0" borderId="10" xfId="44" applyFont="1" applyFill="1" applyBorder="1" applyAlignment="1">
      <alignment vertical="center"/>
    </xf>
    <xf numFmtId="165" fontId="2" fillId="0" borderId="10" xfId="44" applyNumberFormat="1" applyFont="1" applyFill="1" applyBorder="1" applyAlignment="1">
      <alignment vertical="center"/>
    </xf>
    <xf numFmtId="165" fontId="3" fillId="0" borderId="10" xfId="44" applyNumberFormat="1" applyFont="1" applyFill="1" applyBorder="1" applyAlignment="1">
      <alignment vertical="center"/>
    </xf>
    <xf numFmtId="165" fontId="2" fillId="0" borderId="0" xfId="56" applyNumberFormat="1" applyAlignment="1">
      <alignment vertical="center"/>
      <protection/>
    </xf>
    <xf numFmtId="43" fontId="2" fillId="0" borderId="0" xfId="56" applyNumberFormat="1" applyAlignment="1">
      <alignment vertical="center"/>
      <protection/>
    </xf>
    <xf numFmtId="41" fontId="3" fillId="0" borderId="10" xfId="44" applyNumberFormat="1" applyFont="1" applyFill="1" applyBorder="1" applyAlignment="1">
      <alignment vertical="center"/>
    </xf>
    <xf numFmtId="43" fontId="2" fillId="34" borderId="10" xfId="44" applyFont="1" applyFill="1" applyBorder="1" applyAlignment="1">
      <alignment vertical="center"/>
    </xf>
    <xf numFmtId="0" fontId="3" fillId="33" borderId="11" xfId="56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vertical="center"/>
      <protection/>
    </xf>
    <xf numFmtId="0" fontId="3" fillId="33" borderId="10" xfId="56" applyFont="1" applyFill="1" applyBorder="1" applyAlignment="1">
      <alignment vertical="center"/>
      <protection/>
    </xf>
    <xf numFmtId="164" fontId="2" fillId="0" borderId="0" xfId="56" applyNumberFormat="1" applyAlignment="1">
      <alignment vertical="center"/>
      <protection/>
    </xf>
    <xf numFmtId="165" fontId="3" fillId="33" borderId="12" xfId="56" applyNumberFormat="1" applyFont="1" applyFill="1" applyBorder="1" applyAlignment="1">
      <alignment horizontal="center" vertical="center" wrapText="1"/>
      <protection/>
    </xf>
    <xf numFmtId="164" fontId="3" fillId="33" borderId="10" xfId="44" applyNumberFormat="1" applyFont="1" applyFill="1" applyBorder="1" applyAlignment="1">
      <alignment vertical="center"/>
    </xf>
    <xf numFmtId="49" fontId="3" fillId="33" borderId="13" xfId="56" applyNumberFormat="1" applyFont="1" applyFill="1" applyBorder="1" applyAlignment="1">
      <alignment vertical="center"/>
      <protection/>
    </xf>
    <xf numFmtId="0" fontId="3" fillId="33" borderId="14" xfId="56" applyFont="1" applyFill="1" applyBorder="1" applyAlignment="1">
      <alignment horizontal="center" vertical="center"/>
      <protection/>
    </xf>
    <xf numFmtId="0" fontId="2" fillId="0" borderId="10" xfId="44" applyNumberFormat="1" applyFont="1" applyFill="1" applyBorder="1" applyAlignment="1">
      <alignment vertical="center"/>
    </xf>
    <xf numFmtId="10" fontId="2" fillId="0" borderId="10" xfId="44" applyNumberFormat="1" applyFont="1" applyFill="1" applyBorder="1" applyAlignment="1">
      <alignment vertical="center"/>
    </xf>
    <xf numFmtId="0" fontId="3" fillId="33" borderId="10" xfId="56" applyFont="1" applyFill="1" applyBorder="1" applyAlignment="1">
      <alignment horizontal="right" vertical="center" wrapText="1"/>
      <protection/>
    </xf>
    <xf numFmtId="0" fontId="3" fillId="0" borderId="10" xfId="44" applyNumberFormat="1" applyFont="1" applyFill="1" applyBorder="1" applyAlignment="1">
      <alignment vertical="center"/>
    </xf>
    <xf numFmtId="164" fontId="2" fillId="0" borderId="10" xfId="42" applyNumberFormat="1" applyFont="1" applyFill="1" applyBorder="1" applyAlignment="1">
      <alignment vertical="center"/>
    </xf>
    <xf numFmtId="164" fontId="3" fillId="0" borderId="10" xfId="42" applyNumberFormat="1" applyFont="1" applyFill="1" applyBorder="1" applyAlignment="1">
      <alignment vertical="center"/>
    </xf>
    <xf numFmtId="10" fontId="3" fillId="0" borderId="10" xfId="44" applyNumberFormat="1" applyFont="1" applyFill="1" applyBorder="1" applyAlignment="1">
      <alignment vertical="center"/>
    </xf>
    <xf numFmtId="10" fontId="3" fillId="0" borderId="10" xfId="59" applyNumberFormat="1" applyFont="1" applyFill="1" applyBorder="1" applyAlignment="1">
      <alignment vertical="center"/>
    </xf>
    <xf numFmtId="43" fontId="3" fillId="0" borderId="0" xfId="42" applyFont="1" applyAlignment="1">
      <alignment vertical="center"/>
    </xf>
    <xf numFmtId="43" fontId="3" fillId="33" borderId="10" xfId="42" applyFont="1" applyFill="1" applyBorder="1" applyAlignment="1">
      <alignment vertical="center"/>
    </xf>
    <xf numFmtId="43" fontId="3" fillId="33" borderId="12" xfId="42" applyFont="1" applyFill="1" applyBorder="1" applyAlignment="1">
      <alignment vertical="center" wrapText="1"/>
    </xf>
    <xf numFmtId="164" fontId="2" fillId="0" borderId="12" xfId="42" applyNumberFormat="1" applyFont="1" applyFill="1" applyBorder="1" applyAlignment="1">
      <alignment vertical="center"/>
    </xf>
    <xf numFmtId="165" fontId="2" fillId="0" borderId="12" xfId="44" applyNumberFormat="1" applyFont="1" applyFill="1" applyBorder="1" applyAlignment="1">
      <alignment vertical="center"/>
    </xf>
    <xf numFmtId="0" fontId="2" fillId="0" borderId="12" xfId="44" applyNumberFormat="1" applyFont="1" applyFill="1" applyBorder="1" applyAlignment="1">
      <alignment vertical="center"/>
    </xf>
    <xf numFmtId="0" fontId="3" fillId="33" borderId="11" xfId="56" applyFont="1" applyFill="1" applyBorder="1" applyAlignment="1">
      <alignment horizontal="center" vertical="center" wrapText="1"/>
      <protection/>
    </xf>
    <xf numFmtId="0" fontId="3" fillId="33" borderId="12" xfId="56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center" vertical="center" wrapText="1"/>
      <protection/>
    </xf>
    <xf numFmtId="0" fontId="3" fillId="0" borderId="17" xfId="56" applyFont="1" applyBorder="1" applyAlignment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3" fillId="0" borderId="19" xfId="56" applyFont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 wrapText="1"/>
      <protection/>
    </xf>
    <xf numFmtId="0" fontId="3" fillId="33" borderId="21" xfId="56" applyFont="1" applyFill="1" applyBorder="1" applyAlignment="1">
      <alignment horizontal="center" vertical="center" wrapText="1"/>
      <protection/>
    </xf>
    <xf numFmtId="0" fontId="3" fillId="33" borderId="22" xfId="56" applyFont="1" applyFill="1" applyBorder="1" applyAlignment="1">
      <alignment horizontal="center" vertical="center" wrapText="1"/>
      <protection/>
    </xf>
    <xf numFmtId="0" fontId="3" fillId="33" borderId="23" xfId="56" applyFont="1" applyFill="1" applyBorder="1" applyAlignment="1">
      <alignment horizontal="center" vertical="center" wrapText="1"/>
      <protection/>
    </xf>
    <xf numFmtId="0" fontId="3" fillId="33" borderId="24" xfId="56" applyFont="1" applyFill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center" vertical="center"/>
      <protection/>
    </xf>
    <xf numFmtId="0" fontId="3" fillId="0" borderId="16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3" fillId="0" borderId="18" xfId="56" applyFont="1" applyBorder="1" applyAlignment="1">
      <alignment horizontal="center" vertical="center"/>
      <protection/>
    </xf>
    <xf numFmtId="0" fontId="3" fillId="0" borderId="19" xfId="56" applyFont="1" applyBorder="1" applyAlignment="1">
      <alignment horizontal="center" vertical="center"/>
      <protection/>
    </xf>
    <xf numFmtId="0" fontId="3" fillId="0" borderId="20" xfId="56" applyFont="1" applyBorder="1" applyAlignment="1">
      <alignment horizontal="center" vertical="center"/>
      <protection/>
    </xf>
    <xf numFmtId="0" fontId="3" fillId="0" borderId="25" xfId="56" applyFont="1" applyBorder="1" applyAlignment="1">
      <alignment horizontal="center" vertical="center" wrapText="1"/>
      <protection/>
    </xf>
    <xf numFmtId="0" fontId="3" fillId="0" borderId="26" xfId="56" applyFont="1" applyBorder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 wrapText="1"/>
      <protection/>
    </xf>
    <xf numFmtId="0" fontId="3" fillId="0" borderId="28" xfId="56" applyFont="1" applyBorder="1" applyAlignment="1">
      <alignment horizontal="center" vertical="center" wrapText="1"/>
      <protection/>
    </xf>
    <xf numFmtId="0" fontId="3" fillId="0" borderId="29" xfId="56" applyFont="1" applyBorder="1" applyAlignment="1">
      <alignment horizontal="center" vertical="center" wrapText="1"/>
      <protection/>
    </xf>
    <xf numFmtId="0" fontId="3" fillId="0" borderId="30" xfId="5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rightToLeft="1" zoomScalePageLayoutView="0" workbookViewId="0" topLeftCell="A1">
      <selection activeCell="O8" sqref="O8"/>
    </sheetView>
  </sheetViews>
  <sheetFormatPr defaultColWidth="9.140625" defaultRowHeight="15"/>
  <cols>
    <col min="1" max="1" width="22.140625" style="0" bestFit="1" customWidth="1"/>
    <col min="5" max="5" width="11.7109375" style="0" customWidth="1"/>
  </cols>
  <sheetData>
    <row r="1" spans="1:10" ht="14.25">
      <c r="A1" s="40" t="s">
        <v>51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15" thickBot="1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0" ht="14.25">
      <c r="A3" s="2" t="s">
        <v>0</v>
      </c>
      <c r="B3" s="2"/>
      <c r="C3" s="1"/>
      <c r="D3" s="1"/>
      <c r="E3" s="1"/>
      <c r="F3" s="1"/>
      <c r="G3" s="1"/>
      <c r="H3" s="1"/>
      <c r="I3" s="1"/>
      <c r="J3" s="1"/>
    </row>
    <row r="4" spans="1:10" ht="14.25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</row>
    <row r="5" spans="1:10" ht="49.5" customHeight="1">
      <c r="A5" s="46" t="s">
        <v>2</v>
      </c>
      <c r="B5" s="46" t="s">
        <v>3</v>
      </c>
      <c r="C5" s="46" t="s">
        <v>4</v>
      </c>
      <c r="D5" s="37" t="s">
        <v>5</v>
      </c>
      <c r="E5" s="49"/>
      <c r="F5" s="49"/>
      <c r="G5" s="49"/>
      <c r="H5" s="49"/>
      <c r="I5" s="38"/>
      <c r="J5" s="46" t="s">
        <v>6</v>
      </c>
    </row>
    <row r="6" spans="1:10" ht="56.25" customHeight="1">
      <c r="A6" s="47"/>
      <c r="B6" s="47"/>
      <c r="C6" s="47"/>
      <c r="D6" s="39" t="s">
        <v>7</v>
      </c>
      <c r="E6" s="39"/>
      <c r="F6" s="39" t="s">
        <v>8</v>
      </c>
      <c r="G6" s="39"/>
      <c r="H6" s="39" t="s">
        <v>9</v>
      </c>
      <c r="I6" s="39"/>
      <c r="J6" s="47"/>
    </row>
    <row r="7" spans="1:10" ht="21.75" customHeight="1">
      <c r="A7" s="47"/>
      <c r="B7" s="48"/>
      <c r="C7" s="48"/>
      <c r="D7" s="3" t="s">
        <v>10</v>
      </c>
      <c r="E7" s="3" t="s">
        <v>11</v>
      </c>
      <c r="F7" s="3" t="s">
        <v>10</v>
      </c>
      <c r="G7" s="3" t="s">
        <v>11</v>
      </c>
      <c r="H7" s="3" t="s">
        <v>10</v>
      </c>
      <c r="I7" s="3" t="s">
        <v>11</v>
      </c>
      <c r="J7" s="48"/>
    </row>
    <row r="8" spans="1:10" ht="14.25">
      <c r="A8" s="47"/>
      <c r="B8" s="3" t="s">
        <v>12</v>
      </c>
      <c r="C8" s="3" t="s">
        <v>13</v>
      </c>
      <c r="D8" s="37" t="s">
        <v>12</v>
      </c>
      <c r="E8" s="38"/>
      <c r="F8" s="37" t="s">
        <v>12</v>
      </c>
      <c r="G8" s="38"/>
      <c r="H8" s="37" t="s">
        <v>12</v>
      </c>
      <c r="I8" s="38"/>
      <c r="J8" s="3" t="s">
        <v>12</v>
      </c>
    </row>
    <row r="9" spans="1:10" ht="42.75" customHeight="1">
      <c r="A9" s="48"/>
      <c r="B9" s="37" t="s">
        <v>14</v>
      </c>
      <c r="C9" s="38"/>
      <c r="D9" s="37" t="s">
        <v>15</v>
      </c>
      <c r="E9" s="38"/>
      <c r="F9" s="37" t="s">
        <v>16</v>
      </c>
      <c r="G9" s="38"/>
      <c r="H9" s="37" t="s">
        <v>17</v>
      </c>
      <c r="I9" s="38"/>
      <c r="J9" s="3" t="s">
        <v>18</v>
      </c>
    </row>
    <row r="10" spans="1:10" ht="14.25">
      <c r="A10" s="7" t="s">
        <v>57</v>
      </c>
      <c r="B10" s="9">
        <f>'נספח 2'!I13</f>
        <v>12959</v>
      </c>
      <c r="C10" s="4">
        <f>'נספח 2'!J13</f>
        <v>0.0008</v>
      </c>
      <c r="D10" s="9">
        <f>'נספח 3א'!C15</f>
        <v>6814</v>
      </c>
      <c r="E10" s="9">
        <f>'נספח 3א'!D15</f>
        <v>-181691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1:10" ht="14.25">
      <c r="A11" s="7" t="s">
        <v>19</v>
      </c>
      <c r="B11" s="9">
        <v>0</v>
      </c>
      <c r="C11" s="4">
        <v>0</v>
      </c>
      <c r="D11" s="9">
        <v>0</v>
      </c>
      <c r="E11" s="9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1:10" ht="14.25">
      <c r="A12" s="6" t="s">
        <v>20</v>
      </c>
      <c r="B12" s="10">
        <f>SUM(B10:B11)</f>
        <v>12959</v>
      </c>
      <c r="C12" s="5">
        <f>C10+C11</f>
        <v>0.0008</v>
      </c>
      <c r="D12" s="13">
        <f>D10+D11</f>
        <v>6814</v>
      </c>
      <c r="E12" s="13">
        <f>E10+E11</f>
        <v>-181691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ht="14.25">
      <c r="A13" s="1"/>
      <c r="B13" s="1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1"/>
      <c r="C14" s="1"/>
      <c r="D14" s="12"/>
      <c r="E14" s="11"/>
      <c r="F14" s="1"/>
      <c r="G14" s="1"/>
      <c r="H14" s="1"/>
      <c r="I14" s="1"/>
      <c r="J14" s="1"/>
    </row>
  </sheetData>
  <sheetProtection/>
  <mergeCells count="16">
    <mergeCell ref="A1:J2"/>
    <mergeCell ref="A5:A9"/>
    <mergeCell ref="D5:I5"/>
    <mergeCell ref="B5:B7"/>
    <mergeCell ref="C5:C7"/>
    <mergeCell ref="D8:E8"/>
    <mergeCell ref="J5:J7"/>
    <mergeCell ref="D9:E9"/>
    <mergeCell ref="B9:C9"/>
    <mergeCell ref="H6:I6"/>
    <mergeCell ref="H9:I9"/>
    <mergeCell ref="F9:G9"/>
    <mergeCell ref="F6:G6"/>
    <mergeCell ref="D6:E6"/>
    <mergeCell ref="F8:G8"/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rightToLeft="1" zoomScalePageLayoutView="0" workbookViewId="0" topLeftCell="A1">
      <selection activeCell="A10" sqref="A10:B10"/>
    </sheetView>
  </sheetViews>
  <sheetFormatPr defaultColWidth="9.140625" defaultRowHeight="15"/>
  <cols>
    <col min="1" max="1" width="32.7109375" style="0" customWidth="1"/>
  </cols>
  <sheetData>
    <row r="1" spans="1:10" ht="14.25">
      <c r="A1" s="50" t="s">
        <v>52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15" thickBot="1">
      <c r="A2" s="53"/>
      <c r="B2" s="54"/>
      <c r="C2" s="54"/>
      <c r="D2" s="54"/>
      <c r="E2" s="54"/>
      <c r="F2" s="54"/>
      <c r="G2" s="54"/>
      <c r="H2" s="54"/>
      <c r="I2" s="54"/>
      <c r="J2" s="55"/>
    </row>
    <row r="3" spans="1:10" ht="14.25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</row>
    <row r="5" spans="1:10" ht="51">
      <c r="A5" s="3"/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4</v>
      </c>
    </row>
    <row r="6" spans="1:10" ht="14.25">
      <c r="A6" s="23" t="s">
        <v>58</v>
      </c>
      <c r="B6" s="3"/>
      <c r="C6" s="3"/>
      <c r="D6" s="3"/>
      <c r="E6" s="3"/>
      <c r="F6" s="3"/>
      <c r="G6" s="3"/>
      <c r="H6" s="3"/>
      <c r="I6" s="28"/>
      <c r="J6" s="29"/>
    </row>
    <row r="7" spans="1:10" ht="14.25">
      <c r="A7" s="26" t="s">
        <v>46</v>
      </c>
      <c r="B7" s="3"/>
      <c r="C7" s="3"/>
      <c r="D7" s="3"/>
      <c r="E7" s="3"/>
      <c r="F7" s="3"/>
      <c r="G7" s="3"/>
      <c r="H7" s="3"/>
      <c r="I7" s="28"/>
      <c r="J7" s="29"/>
    </row>
    <row r="8" spans="1:10" ht="14.25">
      <c r="A8" s="23" t="s">
        <v>48</v>
      </c>
      <c r="B8" s="23">
        <v>1147909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24">
        <v>0.0077</v>
      </c>
      <c r="I8" s="27">
        <v>11681</v>
      </c>
      <c r="J8" s="24">
        <v>0.0007</v>
      </c>
    </row>
    <row r="9" spans="1:10" ht="14.25">
      <c r="A9" s="23" t="s">
        <v>49</v>
      </c>
      <c r="B9" s="23">
        <v>1147958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24">
        <v>0</v>
      </c>
      <c r="I9" s="27">
        <v>0</v>
      </c>
      <c r="J9" s="24">
        <v>0</v>
      </c>
    </row>
    <row r="10" spans="1:10" ht="14.25">
      <c r="A10" s="23" t="s">
        <v>50</v>
      </c>
      <c r="B10" s="23">
        <v>1148162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24">
        <v>0.0001</v>
      </c>
      <c r="I10" s="27">
        <v>1278</v>
      </c>
      <c r="J10" s="24">
        <v>0.0001</v>
      </c>
    </row>
    <row r="11" spans="1:10" ht="14.25">
      <c r="A11" s="25" t="s">
        <v>59</v>
      </c>
      <c r="B11" s="3"/>
      <c r="C11" s="3"/>
      <c r="D11" s="3"/>
      <c r="E11" s="3"/>
      <c r="F11" s="3"/>
      <c r="G11" s="3"/>
      <c r="H11" s="3"/>
      <c r="I11" s="28">
        <f>SUM(I8:I10)</f>
        <v>12959</v>
      </c>
      <c r="J11" s="29">
        <f>SUM(J8:J10)</f>
        <v>0.0008</v>
      </c>
    </row>
    <row r="12" spans="1:10" ht="14.25">
      <c r="A12" s="25" t="s">
        <v>47</v>
      </c>
      <c r="B12" s="3"/>
      <c r="C12" s="3"/>
      <c r="D12" s="3"/>
      <c r="E12" s="3"/>
      <c r="F12" s="3"/>
      <c r="G12" s="3"/>
      <c r="H12" s="3"/>
      <c r="I12" s="28">
        <f>I11</f>
        <v>12959</v>
      </c>
      <c r="J12" s="29">
        <f>J11</f>
        <v>0.0008</v>
      </c>
    </row>
    <row r="13" spans="1:10" ht="14.25">
      <c r="A13" s="16" t="s">
        <v>30</v>
      </c>
      <c r="B13" s="17"/>
      <c r="C13" s="17"/>
      <c r="D13" s="17"/>
      <c r="E13" s="17"/>
      <c r="F13" s="17"/>
      <c r="G13" s="17"/>
      <c r="H13" s="17"/>
      <c r="I13" s="28">
        <f>I12</f>
        <v>12959</v>
      </c>
      <c r="J13" s="30">
        <f>J12</f>
        <v>0.0008</v>
      </c>
    </row>
    <row r="15" spans="1:10" ht="14.25">
      <c r="A15" s="1"/>
      <c r="B15" s="1"/>
      <c r="C15" s="1"/>
      <c r="D15" s="1"/>
      <c r="E15" s="1"/>
      <c r="F15" s="1"/>
      <c r="G15" s="1"/>
      <c r="H15" s="1"/>
      <c r="I15" s="18"/>
      <c r="J15" s="1"/>
    </row>
  </sheetData>
  <sheetProtection/>
  <mergeCells count="1">
    <mergeCell ref="A1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rightToLeft="1" zoomScalePageLayoutView="0" workbookViewId="0" topLeftCell="A1">
      <selection activeCell="D13" sqref="D13"/>
    </sheetView>
  </sheetViews>
  <sheetFormatPr defaultColWidth="9.140625" defaultRowHeight="15"/>
  <cols>
    <col min="1" max="1" width="39.8515625" style="0" customWidth="1"/>
    <col min="3" max="3" width="17.7109375" style="0" customWidth="1"/>
    <col min="4" max="4" width="23.421875" style="0" customWidth="1"/>
  </cols>
  <sheetData>
    <row r="1" spans="1:4" ht="14.25">
      <c r="A1" s="40" t="s">
        <v>53</v>
      </c>
      <c r="B1" s="41"/>
      <c r="C1" s="41"/>
      <c r="D1" s="42"/>
    </row>
    <row r="2" spans="1:4" ht="15" thickBot="1">
      <c r="A2" s="43"/>
      <c r="B2" s="44"/>
      <c r="C2" s="44"/>
      <c r="D2" s="45"/>
    </row>
    <row r="3" spans="1:4" ht="14.25">
      <c r="A3" s="2" t="s">
        <v>0</v>
      </c>
      <c r="B3" s="2"/>
      <c r="C3" s="1"/>
      <c r="D3" s="1"/>
    </row>
    <row r="4" spans="1:4" ht="14.25">
      <c r="A4" s="2" t="s">
        <v>1</v>
      </c>
      <c r="B4" s="1"/>
      <c r="C4" s="1"/>
      <c r="D4" s="1"/>
    </row>
    <row r="5" spans="1:4" ht="14.25">
      <c r="A5" s="3"/>
      <c r="B5" s="3" t="s">
        <v>31</v>
      </c>
      <c r="C5" s="3" t="s">
        <v>32</v>
      </c>
      <c r="D5" s="3" t="s">
        <v>33</v>
      </c>
    </row>
    <row r="6" spans="1:4" ht="14.25">
      <c r="A6" s="3"/>
      <c r="B6" s="15"/>
      <c r="C6" s="37" t="s">
        <v>12</v>
      </c>
      <c r="D6" s="38"/>
    </row>
    <row r="7" spans="1:4" ht="14.25">
      <c r="A7" s="23" t="s">
        <v>58</v>
      </c>
      <c r="B7" s="36"/>
      <c r="C7" s="34"/>
      <c r="D7" s="35"/>
    </row>
    <row r="8" spans="1:4" ht="14.25">
      <c r="A8" s="23" t="s">
        <v>48</v>
      </c>
      <c r="B8" s="23">
        <v>1147909</v>
      </c>
      <c r="C8" s="34">
        <v>0</v>
      </c>
      <c r="D8" s="35">
        <v>-38554</v>
      </c>
    </row>
    <row r="9" spans="1:4" ht="14.25">
      <c r="A9" s="23" t="s">
        <v>49</v>
      </c>
      <c r="B9" s="23">
        <v>1147958</v>
      </c>
      <c r="C9" s="34">
        <v>0</v>
      </c>
      <c r="D9" s="35">
        <v>-10042</v>
      </c>
    </row>
    <row r="10" spans="1:4" ht="14.25">
      <c r="A10" s="23" t="s">
        <v>50</v>
      </c>
      <c r="B10" s="23">
        <v>1148162</v>
      </c>
      <c r="C10" s="34">
        <v>0</v>
      </c>
      <c r="D10" s="35">
        <v>-53321</v>
      </c>
    </row>
    <row r="11" spans="1:4" ht="14.25">
      <c r="A11" s="23" t="s">
        <v>60</v>
      </c>
      <c r="B11" s="23">
        <v>1148725</v>
      </c>
      <c r="C11" s="34">
        <v>0</v>
      </c>
      <c r="D11" s="35">
        <v>-6264</v>
      </c>
    </row>
    <row r="12" spans="1:4" ht="14.25">
      <c r="A12" s="23" t="s">
        <v>61</v>
      </c>
      <c r="B12" s="23">
        <v>1148808</v>
      </c>
      <c r="C12" s="34">
        <v>6814</v>
      </c>
      <c r="D12" s="35">
        <v>-60438</v>
      </c>
    </row>
    <row r="13" spans="1:4" ht="14.25">
      <c r="A13" s="23" t="s">
        <v>62</v>
      </c>
      <c r="B13" s="23">
        <v>1148063</v>
      </c>
      <c r="C13" s="34">
        <v>0</v>
      </c>
      <c r="D13" s="35">
        <v>-10120</v>
      </c>
    </row>
    <row r="14" spans="1:4" ht="14.25">
      <c r="A14" s="23" t="s">
        <v>63</v>
      </c>
      <c r="B14" s="23">
        <v>1149111</v>
      </c>
      <c r="C14" s="34">
        <v>0</v>
      </c>
      <c r="D14" s="35">
        <v>-2952</v>
      </c>
    </row>
    <row r="15" spans="1:4" ht="14.25">
      <c r="A15" s="25" t="s">
        <v>59</v>
      </c>
      <c r="B15" s="36"/>
      <c r="C15" s="34">
        <f>SUM(C8:C14)</f>
        <v>6814</v>
      </c>
      <c r="D15" s="35">
        <f>SUM(D8:D14)</f>
        <v>-181691</v>
      </c>
    </row>
    <row r="16" spans="1:4" ht="14.25">
      <c r="A16" s="25" t="s">
        <v>47</v>
      </c>
      <c r="B16" s="19"/>
      <c r="C16" s="34">
        <f>C15</f>
        <v>6814</v>
      </c>
      <c r="D16" s="34">
        <f>D15</f>
        <v>-181691</v>
      </c>
    </row>
    <row r="17" spans="1:4" ht="65.25" customHeight="1">
      <c r="A17" s="19" t="s">
        <v>34</v>
      </c>
      <c r="B17" s="19"/>
      <c r="C17" s="33">
        <f>C16</f>
        <v>6814</v>
      </c>
      <c r="D17" s="33">
        <f>D16</f>
        <v>-181691</v>
      </c>
    </row>
  </sheetData>
  <sheetProtection/>
  <mergeCells count="2">
    <mergeCell ref="C6:D6"/>
    <mergeCell ref="A1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rightToLeft="1" zoomScalePageLayoutView="0" workbookViewId="0" topLeftCell="A1">
      <selection activeCell="F5" sqref="F5"/>
    </sheetView>
  </sheetViews>
  <sheetFormatPr defaultColWidth="9.140625" defaultRowHeight="15"/>
  <cols>
    <col min="6" max="6" width="31.00390625" style="0" customWidth="1"/>
  </cols>
  <sheetData>
    <row r="1" spans="1:6" ht="14.25">
      <c r="A1" s="50" t="s">
        <v>54</v>
      </c>
      <c r="B1" s="51"/>
      <c r="C1" s="51"/>
      <c r="D1" s="51"/>
      <c r="E1" s="51"/>
      <c r="F1" s="52"/>
    </row>
    <row r="2" spans="1:6" ht="15" thickBot="1">
      <c r="A2" s="53"/>
      <c r="B2" s="54"/>
      <c r="C2" s="54"/>
      <c r="D2" s="54"/>
      <c r="E2" s="54"/>
      <c r="F2" s="55"/>
    </row>
    <row r="3" spans="1:6" ht="14.25">
      <c r="A3" s="2" t="s">
        <v>0</v>
      </c>
      <c r="B3" s="1"/>
      <c r="C3" s="1"/>
      <c r="D3" s="1"/>
      <c r="E3" s="1"/>
      <c r="F3" s="1"/>
    </row>
    <row r="4" spans="1:6" ht="14.25">
      <c r="A4" s="2" t="s">
        <v>1</v>
      </c>
      <c r="B4" s="1"/>
      <c r="C4" s="1"/>
      <c r="D4" s="1"/>
      <c r="E4" s="1"/>
      <c r="F4" s="1"/>
    </row>
    <row r="5" spans="1:6" ht="51">
      <c r="A5" s="3"/>
      <c r="B5" s="3" t="s">
        <v>22</v>
      </c>
      <c r="C5" s="3" t="s">
        <v>23</v>
      </c>
      <c r="D5" s="3" t="s">
        <v>24</v>
      </c>
      <c r="E5" s="3" t="s">
        <v>27</v>
      </c>
      <c r="F5" s="3" t="s">
        <v>35</v>
      </c>
    </row>
    <row r="6" spans="1:6" ht="14.25">
      <c r="A6" s="3"/>
      <c r="B6" s="3"/>
      <c r="C6" s="3"/>
      <c r="D6" s="3" t="s">
        <v>13</v>
      </c>
      <c r="E6" s="3" t="s">
        <v>13</v>
      </c>
      <c r="F6" s="3" t="s">
        <v>29</v>
      </c>
    </row>
    <row r="7" spans="1:6" ht="14.25">
      <c r="A7" s="16" t="s">
        <v>36</v>
      </c>
      <c r="B7" s="17"/>
      <c r="C7" s="17"/>
      <c r="D7" s="17"/>
      <c r="E7" s="17"/>
      <c r="F7" s="32">
        <v>0</v>
      </c>
    </row>
  </sheetData>
  <sheetProtection/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rightToLeft="1" zoomScalePageLayoutView="0" workbookViewId="0" topLeftCell="A1">
      <selection activeCell="K5" sqref="K5"/>
    </sheetView>
  </sheetViews>
  <sheetFormatPr defaultColWidth="9.140625" defaultRowHeight="15"/>
  <cols>
    <col min="7" max="7" width="22.421875" style="0" customWidth="1"/>
  </cols>
  <sheetData>
    <row r="1" spans="1:7" ht="14.25">
      <c r="A1" s="40" t="s">
        <v>55</v>
      </c>
      <c r="B1" s="41"/>
      <c r="C1" s="41"/>
      <c r="D1" s="41"/>
      <c r="E1" s="41"/>
      <c r="F1" s="41"/>
      <c r="G1" s="42"/>
    </row>
    <row r="2" spans="1:7" ht="15" thickBot="1">
      <c r="A2" s="43"/>
      <c r="B2" s="44"/>
      <c r="C2" s="44"/>
      <c r="D2" s="44"/>
      <c r="E2" s="44"/>
      <c r="F2" s="44"/>
      <c r="G2" s="45"/>
    </row>
    <row r="3" spans="1:7" ht="14.25">
      <c r="A3" s="2" t="s">
        <v>0</v>
      </c>
      <c r="B3" s="2"/>
      <c r="C3" s="2"/>
      <c r="D3" s="1"/>
      <c r="E3" s="1"/>
      <c r="F3" s="1"/>
      <c r="G3" s="1"/>
    </row>
    <row r="4" spans="1:7" ht="14.25">
      <c r="A4" s="2" t="s">
        <v>1</v>
      </c>
      <c r="B4" s="1"/>
      <c r="C4" s="1"/>
      <c r="D4" s="1"/>
      <c r="E4" s="1"/>
      <c r="F4" s="1"/>
      <c r="G4" s="1"/>
    </row>
    <row r="5" spans="1:7" ht="51">
      <c r="A5" s="3"/>
      <c r="B5" s="3" t="s">
        <v>37</v>
      </c>
      <c r="C5" s="3" t="s">
        <v>21</v>
      </c>
      <c r="D5" s="3" t="s">
        <v>38</v>
      </c>
      <c r="E5" s="3" t="s">
        <v>39</v>
      </c>
      <c r="F5" s="3" t="s">
        <v>40</v>
      </c>
      <c r="G5" s="3" t="s">
        <v>41</v>
      </c>
    </row>
    <row r="6" spans="1:7" ht="14.25">
      <c r="A6" s="3"/>
      <c r="B6" s="3"/>
      <c r="C6" s="3"/>
      <c r="D6" s="3" t="s">
        <v>13</v>
      </c>
      <c r="E6" s="3" t="s">
        <v>29</v>
      </c>
      <c r="F6" s="3" t="s">
        <v>29</v>
      </c>
      <c r="G6" s="3" t="s">
        <v>29</v>
      </c>
    </row>
    <row r="7" spans="1:7" ht="14.25">
      <c r="A7" s="16" t="s">
        <v>36</v>
      </c>
      <c r="B7" s="16"/>
      <c r="C7" s="16"/>
      <c r="D7" s="17"/>
      <c r="E7" s="17"/>
      <c r="F7" s="17"/>
      <c r="G7" s="20">
        <v>0</v>
      </c>
    </row>
  </sheetData>
  <sheetProtection/>
  <mergeCells count="1">
    <mergeCell ref="A1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rightToLeft="1" tabSelected="1" zoomScalePageLayoutView="0" workbookViewId="0" topLeftCell="A1">
      <selection activeCell="G9" sqref="G9"/>
    </sheetView>
  </sheetViews>
  <sheetFormatPr defaultColWidth="9.140625" defaultRowHeight="15"/>
  <cols>
    <col min="5" max="5" width="27.421875" style="0" customWidth="1"/>
  </cols>
  <sheetData>
    <row r="1" spans="1:5" ht="15" thickTop="1">
      <c r="A1" s="56" t="s">
        <v>56</v>
      </c>
      <c r="B1" s="57"/>
      <c r="C1" s="57"/>
      <c r="D1" s="57"/>
      <c r="E1" s="58"/>
    </row>
    <row r="2" spans="1:5" ht="15" thickBot="1">
      <c r="A2" s="59"/>
      <c r="B2" s="60"/>
      <c r="C2" s="60"/>
      <c r="D2" s="60"/>
      <c r="E2" s="61"/>
    </row>
    <row r="3" spans="1:5" ht="15" thickTop="1">
      <c r="A3" s="31" t="s">
        <v>0</v>
      </c>
      <c r="B3" s="1"/>
      <c r="C3" s="1"/>
      <c r="D3" s="1"/>
      <c r="E3" s="1"/>
    </row>
    <row r="4" spans="1:5" ht="14.25">
      <c r="A4" s="2" t="s">
        <v>1</v>
      </c>
      <c r="B4" s="1"/>
      <c r="C4" s="1"/>
      <c r="D4" s="1"/>
      <c r="E4" s="1"/>
    </row>
    <row r="5" spans="1:5" ht="63.75">
      <c r="A5" s="3"/>
      <c r="B5" s="3" t="s">
        <v>42</v>
      </c>
      <c r="C5" s="3" t="s">
        <v>21</v>
      </c>
      <c r="D5" s="3" t="s">
        <v>43</v>
      </c>
      <c r="E5" s="3" t="s">
        <v>44</v>
      </c>
    </row>
    <row r="6" spans="1:5" ht="15" thickBot="1">
      <c r="A6" s="21" t="s">
        <v>45</v>
      </c>
      <c r="B6" s="22"/>
      <c r="C6" s="22"/>
      <c r="D6" s="22"/>
      <c r="E6" s="20">
        <v>0</v>
      </c>
    </row>
  </sheetData>
  <sheetProtection/>
  <mergeCells count="1">
    <mergeCell ref="A1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צדדים קשורים 2019</dc:title>
  <dc:subject/>
  <dc:creator>Psagot</dc:creator>
  <cp:keywords/>
  <dc:description/>
  <cp:lastModifiedBy>Arnon Ishach</cp:lastModifiedBy>
  <cp:lastPrinted>2020-03-22T06:29:34Z</cp:lastPrinted>
  <dcterms:created xsi:type="dcterms:W3CDTF">2011-08-23T14:50:28Z</dcterms:created>
  <dcterms:modified xsi:type="dcterms:W3CDTF">2020-03-22T06:29:43Z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2</vt:lpwstr>
  </property>
  <property fmtid="{D5CDD505-2E9C-101B-9397-08002B2CF9AE}" pid="4" name="_dlc_Doc">
    <vt:lpwstr>CUSTOMERS-869076397-115</vt:lpwstr>
  </property>
  <property fmtid="{D5CDD505-2E9C-101B-9397-08002B2CF9AE}" pid="5" name="_dlc_DocIdItemGu">
    <vt:lpwstr>a04462d0-c537-47a2-bb8a-755dbae0797b</vt:lpwstr>
  </property>
  <property fmtid="{D5CDD505-2E9C-101B-9397-08002B2CF9AE}" pid="6" name="_dlc_DocIdU">
    <vt:lpwstr>https://www-edit.harel-ext.com/long-term-savings/pension/funds/pension-al/_layouts/15/DocIdRedir.aspx?ID=CUSTOMERS-869076397-115, CUSTOMERS-869076397-115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2021-10-17T00:00:00Z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11500.0000000000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