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7040" windowHeight="10560" firstSheet="27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45621"/>
</workbook>
</file>

<file path=xl/calcChain.xml><?xml version="1.0" encoding="utf-8"?>
<calcChain xmlns="http://schemas.openxmlformats.org/spreadsheetml/2006/main">
  <c r="B20" i="27" l="1"/>
  <c r="B9" i="27"/>
  <c r="B8" i="27" l="1"/>
  <c r="B40" i="1" s="1"/>
  <c r="B38" i="1"/>
  <c r="B37" i="1"/>
  <c r="B36" i="1"/>
  <c r="B34" i="1"/>
  <c r="B33" i="1"/>
  <c r="B32" i="1"/>
  <c r="B31" i="1"/>
  <c r="B30" i="1"/>
  <c r="B29" i="1" l="1"/>
  <c r="B28" i="1"/>
  <c r="B27" i="1"/>
  <c r="B26" i="1" l="1"/>
  <c r="B25" i="1" l="1"/>
  <c r="B24" i="1"/>
  <c r="B23" i="1" l="1"/>
  <c r="B22" i="1"/>
  <c r="B21" i="1"/>
  <c r="B19" i="1"/>
  <c r="B18" i="1"/>
  <c r="B17" i="1"/>
  <c r="B16" i="1"/>
  <c r="B15" i="1"/>
  <c r="B14" i="1"/>
  <c r="B13" i="1"/>
  <c r="B12" i="1"/>
  <c r="B11" i="1" l="1"/>
  <c r="B10" i="1"/>
  <c r="B8" i="1"/>
  <c r="B20" i="1"/>
  <c r="B9" i="1" l="1"/>
  <c r="B39" i="1" s="1"/>
</calcChain>
</file>

<file path=xl/sharedStrings.xml><?xml version="1.0" encoding="utf-8"?>
<sst xmlns="http://schemas.openxmlformats.org/spreadsheetml/2006/main" count="5493" uniqueCount="1610">
  <si>
    <t>תאריך הדיווח:</t>
  </si>
  <si>
    <t>31/12/2020</t>
  </si>
  <si>
    <t>החברה המדווחת:</t>
  </si>
  <si>
    <t>שם מסלול/קרן/קופה:</t>
  </si>
  <si>
    <t>קרן ה.ע.ל</t>
  </si>
  <si>
    <t>מספר מסלול/קרן/קופה:</t>
  </si>
  <si>
    <t>283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</si>
  <si>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</si>
  <si>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</si>
  <si>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</si>
  <si>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</si>
  <si>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</si>
  <si>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</si>
  <si>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</si>
  <si>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</si>
  <si>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</si>
  <si>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</si>
  <si>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</si>
  <si>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</si>
  <si>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</si>
  <si>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</si>
  <si>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</si>
  <si>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</si>
  <si>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</si>
  <si>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</si>
  <si>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</si>
  <si>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</si>
  <si>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</si>
  <si>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</si>
  <si>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</si>
  <si>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</si>
  <si>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</si>
  <si>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</si>
  <si>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</si>
  <si>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</si>
  <si>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</si>
  <si>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</si>
  <si>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</si>
  <si>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</si>
  <si>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</si>
  <si>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</si>
  <si>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</si>
  <si>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</si>
  <si>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</si>
  <si>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</si>
  <si>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</si>
  <si>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</si>
  <si>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</si>
  <si>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</si>
  <si>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</si>
  <si>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</si>
  <si>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</si>
  <si>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</si>
  <si>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</si>
  <si>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</si>
  <si>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</si>
  <si>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</si>
  <si>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</si>
  <si>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</si>
  <si>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</si>
  <si>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</si>
  <si>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</si>
  <si>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</si>
  <si>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</si>
  <si>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</si>
  <si>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</si>
  <si>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</si>
  <si>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</si>
  <si>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</si>
  <si>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</si>
  <si>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</si>
  <si>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</si>
  <si>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</si>
  <si>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</si>
  <si>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5.20.126,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</si>
  <si>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</si>
  <si>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</si>
  <si>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</si>
  <si>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</si>
  <si>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</si>
  <si>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</si>
  <si>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</si>
  <si>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</si>
  <si>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</si>
  <si>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</si>
  <si>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</si>
  <si>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</si>
  <si>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</si>
  <si>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</si>
  <si>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</si>
  <si>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</si>
  <si>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</si>
  <si>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(גמול)</t>
  </si>
  <si>
    <t>AAA.il</t>
  </si>
  <si>
    <t>שקל חדש</t>
  </si>
  <si>
    <t>שקל לשלם (חיוב (גמול)</t>
  </si>
  <si>
    <t>יתרות מזומנים ועו"ש נקובים במט"ח</t>
  </si>
  <si>
    <t>דולר אוסטרלי (גמול)</t>
  </si>
  <si>
    <t>דולר הונג קונג (גמול)</t>
  </si>
  <si>
    <t>דולר לקבל (גמול)</t>
  </si>
  <si>
    <t>דולר פת"ז (גמול)</t>
  </si>
  <si>
    <t>דולר פת"ז התחיבות</t>
  </si>
  <si>
    <t>NR</t>
  </si>
  <si>
    <t>דולר קנדי (גמול)</t>
  </si>
  <si>
    <t>יורו פת"ז (גמול)</t>
  </si>
  <si>
    <t>יין (גמול)</t>
  </si>
  <si>
    <t>ליש"ט פת"ז (גמול)</t>
  </si>
  <si>
    <t>מזומן אירו (פועלים)</t>
  </si>
  <si>
    <t>פרנק שווצרי (גמול)</t>
  </si>
  <si>
    <t>פח"ק/פר"י</t>
  </si>
  <si>
    <t>פיקדון 367197 (פועלים)</t>
  </si>
  <si>
    <t>פר"י - 18966 (גמול)</t>
  </si>
  <si>
    <t>פרי - 17374 (גמול)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</si>
  <si>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</si>
  <si>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</si>
  <si>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</si>
  <si>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</si>
  <si>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</si>
  <si>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</si>
  <si>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</si>
  <si>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</si>
  <si>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</si>
  <si>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</si>
  <si>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</si>
  <si>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</si>
  <si>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</si>
  <si>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</si>
  <si>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</si>
  <si>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</si>
  <si>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</si>
  <si>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</si>
  <si>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</si>
  <si>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</si>
  <si>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</si>
  <si>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</si>
  <si>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</si>
  <si>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גליל 1.75% 923</t>
  </si>
  <si>
    <t>TASE</t>
  </si>
  <si>
    <t>RF</t>
  </si>
  <si>
    <t>גליל 5903</t>
  </si>
  <si>
    <t>גליל 5904</t>
  </si>
  <si>
    <t>ממשל צמודה 0527</t>
  </si>
  <si>
    <t>ממשל צמודה 0545</t>
  </si>
  <si>
    <t>ממשל צמודה 0922</t>
  </si>
  <si>
    <t>ממשל צמודה 1025</t>
  </si>
  <si>
    <t>ממשלתי צמוד 0536</t>
  </si>
  <si>
    <t>ממשלתי צמוד 0841</t>
  </si>
  <si>
    <t>סה"כ לא צמודות</t>
  </si>
  <si>
    <t>מלווה קצר מועד (מק"מ)</t>
  </si>
  <si>
    <t>שחר</t>
  </si>
  <si>
    <t>ממשל שקלית 0121</t>
  </si>
  <si>
    <t>ממשל שקלית 0142</t>
  </si>
  <si>
    <t>ממשל שקלית 0324</t>
  </si>
  <si>
    <t>ממשל שקלית 0347</t>
  </si>
  <si>
    <t>ממשל שקלית 323</t>
  </si>
  <si>
    <t>ממשלתי שקלי 1026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</si>
  <si>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</si>
  <si>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</si>
  <si>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</si>
  <si>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</si>
  <si>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MO 4.8 02/14/29</t>
  </si>
  <si>
    <t>US02209SBD45</t>
  </si>
  <si>
    <t>אחר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</si>
  <si>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</si>
  <si>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</si>
  <si>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</si>
  <si>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</si>
  <si>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</si>
  <si>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</si>
  <si>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</si>
  <si>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</si>
  <si>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</si>
  <si>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</si>
  <si>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</si>
  <si>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בינלאומי הנפ אג</t>
  </si>
  <si>
    <t>בנקים</t>
  </si>
  <si>
    <t>ilAAA</t>
  </si>
  <si>
    <t>S&amp;P מעלות</t>
  </si>
  <si>
    <t>בינלאומי הנפקות</t>
  </si>
  <si>
    <t>דקאהנ.ק7</t>
  </si>
  <si>
    <t>דקסיה ישראל סד</t>
  </si>
  <si>
    <t>לאומי אג"ח 179</t>
  </si>
  <si>
    <t>מז טפ הנפק   49</t>
  </si>
  <si>
    <t>מזרחי הנפקות 46</t>
  </si>
  <si>
    <t>מזרחי טפ הנפק 2</t>
  </si>
  <si>
    <t>מזרחי טפחות 44</t>
  </si>
  <si>
    <t>מזרחי טפחות הנפ</t>
  </si>
  <si>
    <t>מזרחי טפחות סדר</t>
  </si>
  <si>
    <t>פועלים הנ אגח35</t>
  </si>
  <si>
    <t>פועלים הנפ אג"ח</t>
  </si>
  <si>
    <t>פועלים סדרה 334</t>
  </si>
  <si>
    <t>פעלה.ק32</t>
  </si>
  <si>
    <t>אגוד הנפקות יג'</t>
  </si>
  <si>
    <t>Aa1.il</t>
  </si>
  <si>
    <t>מידרוג</t>
  </si>
  <si>
    <t>איגוד הנפקות ט'</t>
  </si>
  <si>
    <t>בינל הנפ אג4</t>
  </si>
  <si>
    <t>ilAA+</t>
  </si>
  <si>
    <t>בינלאומי הנפקות הת20</t>
  </si>
  <si>
    <t>דיסקונט הת10</t>
  </si>
  <si>
    <t>דסקמנ.ק4</t>
  </si>
  <si>
    <t>חב' נמלי ישראל</t>
  </si>
  <si>
    <t>נדל"ן מניב בישראל</t>
  </si>
  <si>
    <t>עזריאלי אג"ח ו'</t>
  </si>
  <si>
    <t>עזריאלי ד' 1.34</t>
  </si>
  <si>
    <t>פועלים הנפ אג10</t>
  </si>
  <si>
    <t>פועלים הנפ הת14</t>
  </si>
  <si>
    <t>פועלים הנפ טו</t>
  </si>
  <si>
    <t>MELISRON B19</t>
  </si>
  <si>
    <t>ilAA</t>
  </si>
  <si>
    <t>אגוד הנפקות הת19</t>
  </si>
  <si>
    <t>Aa2.il</t>
  </si>
  <si>
    <t>אמות      אגח ו</t>
  </si>
  <si>
    <t>ארפורט אג"ח ה'</t>
  </si>
  <si>
    <t>ביג  אגח יג %5.</t>
  </si>
  <si>
    <t>ביג אג"ח יא' 27</t>
  </si>
  <si>
    <t>גב ים אג6</t>
  </si>
  <si>
    <t>גב ים אגח ט</t>
  </si>
  <si>
    <t>הראל הנפקות אג1</t>
  </si>
  <si>
    <t>ביטוח</t>
  </si>
  <si>
    <t>חשמל 1 2.39% 31</t>
  </si>
  <si>
    <t>אנרגיה</t>
  </si>
  <si>
    <t>ישרס  אגח יח  0</t>
  </si>
  <si>
    <t>ישרס אג'ח טו'27</t>
  </si>
  <si>
    <t>לאומי התח נד404</t>
  </si>
  <si>
    <t>לאומי כ.התחי נד</t>
  </si>
  <si>
    <t>לאומי כ.התחייבו</t>
  </si>
  <si>
    <t>לאומי שה200</t>
  </si>
  <si>
    <t>מבני תעש אגח כג</t>
  </si>
  <si>
    <t>מבני תעשיה יח 4</t>
  </si>
  <si>
    <t>מבני תעשיה יט 7</t>
  </si>
  <si>
    <t>מליסרון  אגח יד</t>
  </si>
  <si>
    <t>מליסרון סדרה ח'</t>
  </si>
  <si>
    <t>פועלים הנפ'</t>
  </si>
  <si>
    <t>ריט 1 אגח ו 031</t>
  </si>
  <si>
    <t>ריט1 אג3</t>
  </si>
  <si>
    <t>SELLA REALS B4</t>
  </si>
  <si>
    <t>Aa3.il</t>
  </si>
  <si>
    <t>בזק אג6</t>
  </si>
  <si>
    <t>תקשורת ומדיה</t>
  </si>
  <si>
    <t>ilAA-</t>
  </si>
  <si>
    <t>ביג      אגח טו</t>
  </si>
  <si>
    <t>ביג אג"ח סדרה ה</t>
  </si>
  <si>
    <t>ביג אג'ח ט' 026</t>
  </si>
  <si>
    <t>ביג סד' ז 2025/</t>
  </si>
  <si>
    <t>גזית גלוב אג"ח</t>
  </si>
  <si>
    <t>נדל"ן מניב בחו"ל</t>
  </si>
  <si>
    <t>גזית גלוב אג4</t>
  </si>
  <si>
    <t>גזית גלוב אגחיא</t>
  </si>
  <si>
    <t>גזית גלוב אגחיד</t>
  </si>
  <si>
    <t>דיסקונט מנ נד ז</t>
  </si>
  <si>
    <t>הפניקס  אגח 0 5</t>
  </si>
  <si>
    <t>הראל הנפקות אג5</t>
  </si>
  <si>
    <t>הראל הנפקות סדר</t>
  </si>
  <si>
    <t>ירושלים הנפקות</t>
  </si>
  <si>
    <t>ירושלים ט'%2</t>
  </si>
  <si>
    <t>ירושליםהנ אגחטו</t>
  </si>
  <si>
    <t>ישרס סדרה טז'31</t>
  </si>
  <si>
    <t>כללביט אג3</t>
  </si>
  <si>
    <t>כללביט ט' 2028</t>
  </si>
  <si>
    <t>כללביט מימון ז'</t>
  </si>
  <si>
    <t>מבני תעש  אגח כ</t>
  </si>
  <si>
    <t>מבני תעשיה יז 8</t>
  </si>
  <si>
    <t>מגה אור אג"ח ג'</t>
  </si>
  <si>
    <t>מז טפ הנפק הת50</t>
  </si>
  <si>
    <t>מליסרון  אגח יג</t>
  </si>
  <si>
    <t>סלע קפיטל 2029/</t>
  </si>
  <si>
    <t>פועלים הנ הת כא</t>
  </si>
  <si>
    <t>פועלים הנפ התחי</t>
  </si>
  <si>
    <t>פועלים כ.התחייב</t>
  </si>
  <si>
    <t>פז חברת נפט ו'8</t>
  </si>
  <si>
    <t>ש. שלמה החזקות</t>
  </si>
  <si>
    <t>שירותים</t>
  </si>
  <si>
    <t>ASHTROM PRO B12</t>
  </si>
  <si>
    <t>ilA+</t>
  </si>
  <si>
    <t>אשטרום נכסים אג</t>
  </si>
  <si>
    <t>גירון פיתוח ובנ</t>
  </si>
  <si>
    <t>A1.il</t>
  </si>
  <si>
    <t>SHIKUN BIN B9</t>
  </si>
  <si>
    <t>בנייה</t>
  </si>
  <si>
    <t>ilA</t>
  </si>
  <si>
    <t>אפריקה ישראל נכ</t>
  </si>
  <si>
    <t>A2.il</t>
  </si>
  <si>
    <t>אפריקה נכסים ח'</t>
  </si>
  <si>
    <t>הכשרת ישוב אגח</t>
  </si>
  <si>
    <t>חברה לישראל אג7</t>
  </si>
  <si>
    <t>השקעה ואחזקות</t>
  </si>
  <si>
    <t>ירושלים 2.4% 10</t>
  </si>
  <si>
    <t>מגה אור   אגח ט</t>
  </si>
  <si>
    <t>מגה אור ד'</t>
  </si>
  <si>
    <t>מגה אור ז'2027/</t>
  </si>
  <si>
    <t>מגה אור סדרה ו'</t>
  </si>
  <si>
    <t>נכסים ובנין ו</t>
  </si>
  <si>
    <t>סלקום סדרה ח' 4</t>
  </si>
  <si>
    <t>שיכון ובינוי אג</t>
  </si>
  <si>
    <t>שיכון ובנוי 8</t>
  </si>
  <si>
    <t>אדגר השקעות ט'</t>
  </si>
  <si>
    <t>A3.il</t>
  </si>
  <si>
    <t>אדגר סדרה י'</t>
  </si>
  <si>
    <t>נכסבנ.ק4</t>
  </si>
  <si>
    <t>ilA-</t>
  </si>
  <si>
    <t>דיסקונט השקעות אג6</t>
  </si>
  <si>
    <t>ilBBB-</t>
  </si>
  <si>
    <t>קבוצת דלק אג13</t>
  </si>
  <si>
    <t>חיפושי נפט וגז</t>
  </si>
  <si>
    <t>ilCCC</t>
  </si>
  <si>
    <t>קבוצת דלק אג22</t>
  </si>
  <si>
    <t>דלק קבוצה אג18</t>
  </si>
  <si>
    <t>קרנו ק2</t>
  </si>
  <si>
    <t>NV1239114</t>
  </si>
  <si>
    <t>סאמיט ח 16/2026</t>
  </si>
  <si>
    <t>וילאר אינטרנשיו</t>
  </si>
  <si>
    <t>סאמיט אחז אג"ח</t>
  </si>
  <si>
    <t>סילברסטין נכ' א</t>
  </si>
  <si>
    <t>אלוני חץ ט 2027</t>
  </si>
  <si>
    <t>בזק חב' ישראלית</t>
  </si>
  <si>
    <t>הפניקס סדרה 2 3</t>
  </si>
  <si>
    <t>ישרוטל אג"ח א'</t>
  </si>
  <si>
    <t>מלונאות ותיירות</t>
  </si>
  <si>
    <t>כללביט סד' י' 7</t>
  </si>
  <si>
    <t>פניקס הון אג'ח</t>
  </si>
  <si>
    <t>אבגול אג"ח ג'24</t>
  </si>
  <si>
    <t>עץ, נייר ודפוס</t>
  </si>
  <si>
    <t>דמרי אג"ח ז' %5</t>
  </si>
  <si>
    <t>פרטנר תקשורת ו%</t>
  </si>
  <si>
    <t>איידיאייהנ הת ה</t>
  </si>
  <si>
    <t>אפריקה ישראל ג'</t>
  </si>
  <si>
    <t>אפריקה ישראל ד'</t>
  </si>
  <si>
    <t>אשטרום נכסים 9</t>
  </si>
  <si>
    <t>חברה לישראל 10</t>
  </si>
  <si>
    <t>נכסים ובניין ט</t>
  </si>
  <si>
    <t>סלקום יא %3.55</t>
  </si>
  <si>
    <t>סלקום סדרה יב 3</t>
  </si>
  <si>
    <t>בזן אג"ח י 2031</t>
  </si>
  <si>
    <t>בתי זיקוק סד' ה</t>
  </si>
  <si>
    <t>דור אלון אנרגיה</t>
  </si>
  <si>
    <t>פתאל נכסים אירו</t>
  </si>
  <si>
    <t>פתאל החזק' אג 1</t>
  </si>
  <si>
    <t>Baa1.il</t>
  </si>
  <si>
    <t>דלק קבוצה אג"ח</t>
  </si>
  <si>
    <t>שאמוס סדרה א 8</t>
  </si>
  <si>
    <t>תמר פטרו אג"ח ב</t>
  </si>
  <si>
    <t>חברה לישראל 024</t>
  </si>
  <si>
    <t>סה"כ צמודות למדד אחר</t>
  </si>
  <si>
    <t>WFC 3.45 02/13/</t>
  </si>
  <si>
    <t>US94974BFJ44</t>
  </si>
  <si>
    <t>NYSE</t>
  </si>
  <si>
    <t>Banks</t>
  </si>
  <si>
    <t>S&amp;P</t>
  </si>
  <si>
    <t>SRENVX 5 3/4 08</t>
  </si>
  <si>
    <t>XS1261170515</t>
  </si>
  <si>
    <t>Insurance</t>
  </si>
  <si>
    <t>BBB</t>
  </si>
  <si>
    <t>TRPCN 5.3 03/15</t>
  </si>
  <si>
    <t>US89356BAC28</t>
  </si>
  <si>
    <t>Other</t>
  </si>
  <si>
    <t>ACAFP 4 01/10/3</t>
  </si>
  <si>
    <t>USF2R125CE38</t>
  </si>
  <si>
    <t>DALT 2007-1X C</t>
  </si>
  <si>
    <t>USG2645NAD15</t>
  </si>
  <si>
    <t>INTNED 4.7 03/2</t>
  </si>
  <si>
    <t>XS1796077946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</si>
  <si>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</si>
  <si>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</si>
  <si>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</si>
  <si>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</si>
  <si>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</si>
  <si>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</si>
  <si>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מזרחי</t>
  </si>
  <si>
    <t>פועלים</t>
  </si>
  <si>
    <t>הפניקס 1</t>
  </si>
  <si>
    <t>הראל</t>
  </si>
  <si>
    <t>שופרסל</t>
  </si>
  <si>
    <t>מסחר</t>
  </si>
  <si>
    <t>שטראוס עלית</t>
  </si>
  <si>
    <t>מזון</t>
  </si>
  <si>
    <t>מיטרוניקס</t>
  </si>
  <si>
    <t>אלקטרוניקה ואופטיקה</t>
  </si>
  <si>
    <t>כיל</t>
  </si>
  <si>
    <t>כימיה, גומי ופלסטיק</t>
  </si>
  <si>
    <t>אלקטרה</t>
  </si>
  <si>
    <t>אנרג'יאן</t>
  </si>
  <si>
    <t>בזק</t>
  </si>
  <si>
    <t>נייס</t>
  </si>
  <si>
    <t>תוכנה ואינטרנט</t>
  </si>
  <si>
    <t>טאואר</t>
  </si>
  <si>
    <t>מוליכים למחצה</t>
  </si>
  <si>
    <t>אלביט מערכות</t>
  </si>
  <si>
    <t>ביטחוניות</t>
  </si>
  <si>
    <t> מץד'טפ_ למט_</t>
  </si>
  <si>
    <t>קלינטק</t>
  </si>
  <si>
    <t>אורמת טכנו</t>
  </si>
  <si>
    <t>טבע</t>
  </si>
  <si>
    <t>פארמה</t>
  </si>
  <si>
    <t>פריגו מ"ר</t>
  </si>
  <si>
    <t>אלוני חץ</t>
  </si>
  <si>
    <t>אמות</t>
  </si>
  <si>
    <t>ארפט</t>
  </si>
  <si>
    <t>מבני תעשיה</t>
  </si>
  <si>
    <t>מליסרון</t>
  </si>
  <si>
    <t>עזריאלי</t>
  </si>
  <si>
    <t>סה"כ תל אביב 90</t>
  </si>
  <si>
    <t>פיבי</t>
  </si>
  <si>
    <t>אידיאי חברה לבט</t>
  </si>
  <si>
    <t>כלל ביטוח</t>
  </si>
  <si>
    <t>מנורה</t>
  </si>
  <si>
    <t>אילקס מדיקל</t>
  </si>
  <si>
    <t>רמי לוי</t>
  </si>
  <si>
    <t>פתאל החזקות</t>
  </si>
  <si>
    <t>פמס</t>
  </si>
  <si>
    <t>אופנה והלבשה</t>
  </si>
  <si>
    <t>מפעלי נייר</t>
  </si>
  <si>
    <t>חברה לישראל</t>
  </si>
  <si>
    <t>קנון מ"ר</t>
  </si>
  <si>
    <t>דלק קדוחים</t>
  </si>
  <si>
    <t>ישראמקו</t>
  </si>
  <si>
    <t>קבוצת דלק</t>
  </si>
  <si>
    <t>רציו יהש</t>
  </si>
  <si>
    <t>DIRECT FINANCE</t>
  </si>
  <si>
    <t>שירותים פיננסיים</t>
  </si>
  <si>
    <t>ישראכרט</t>
  </si>
  <si>
    <t>לידר הון</t>
  </si>
  <si>
    <t>סלקום</t>
  </si>
  <si>
    <t>פרטנר</t>
  </si>
  <si>
    <t>אופיסי אנרגיה מ</t>
  </si>
  <si>
    <t>בזן</t>
  </si>
  <si>
    <t>פז נפט</t>
  </si>
  <si>
    <t>באטמ</t>
  </si>
  <si>
    <t>השקעות בהיי-טק</t>
  </si>
  <si>
    <t>פורמולה</t>
  </si>
  <si>
    <t>שירותי מידע</t>
  </si>
  <si>
    <t>איטיגיאי</t>
  </si>
  <si>
    <t>ביומדיקס</t>
  </si>
  <si>
    <t>סהר אינווסט</t>
  </si>
  <si>
    <t>ביג</t>
  </si>
  <si>
    <t>הכשרה הישוב</t>
  </si>
  <si>
    <t>ישרס</t>
  </si>
  <si>
    <t>מגדלי תיכון מ"ר</t>
  </si>
  <si>
    <t>מגה אור</t>
  </si>
  <si>
    <t>סלע קפיטל נדל"ן</t>
  </si>
  <si>
    <t>ריט1</t>
  </si>
  <si>
    <t>אפריקה נכסים</t>
  </si>
  <si>
    <t>בראק קפיטל פרופ</t>
  </si>
  <si>
    <t>גזית גלוב</t>
  </si>
  <si>
    <t>סה"כ מניות היתר</t>
  </si>
  <si>
    <t>אלקטרה - מניה חסומה</t>
  </si>
  <si>
    <t>מניבים קרן ריט חסום</t>
  </si>
  <si>
    <t>רפק</t>
  </si>
  <si>
    <t>פרשקובסקי</t>
  </si>
  <si>
    <t>איי.אפ.אפ</t>
  </si>
  <si>
    <t>כלל תעשיות ומשק</t>
  </si>
  <si>
    <t>מהדרין</t>
  </si>
  <si>
    <t>AQUARIUS EN</t>
  </si>
  <si>
    <t>HIGHCON SYSTM</t>
  </si>
  <si>
    <t>אקופיה</t>
  </si>
  <si>
    <t>קרדן נ.ו</t>
  </si>
  <si>
    <t>ארקו קורפ</t>
  </si>
  <si>
    <t>נאוויטס מ"ר</t>
  </si>
  <si>
    <t>ג'נריישן קפיטל</t>
  </si>
  <si>
    <t>UNICORN TECH L</t>
  </si>
  <si>
    <t>אפקון תעשיות 1</t>
  </si>
  <si>
    <t>חשמל</t>
  </si>
  <si>
    <t>HUMAN XT</t>
  </si>
  <si>
    <t>מכשור רפואי</t>
  </si>
  <si>
    <t>מחשוב ישיר</t>
  </si>
  <si>
    <t>GENCELL</t>
  </si>
  <si>
    <t>משק אנרגיה</t>
  </si>
  <si>
    <t>אזורים ליו' ריט</t>
  </si>
  <si>
    <t>מניבים קרן הריט</t>
  </si>
  <si>
    <t>נכסים בנין</t>
  </si>
  <si>
    <t>סה"כ אופציות Call 001</t>
  </si>
  <si>
    <t>ALTERYX INC</t>
  </si>
  <si>
    <t>US02156B1035</t>
  </si>
  <si>
    <t>APPLIED MATERIA</t>
  </si>
  <si>
    <t>US0382221051</t>
  </si>
  <si>
    <t>CALIX INC</t>
  </si>
  <si>
    <t>US13100M5094</t>
  </si>
  <si>
    <t>CANADIAN NATION</t>
  </si>
  <si>
    <t>CA1363751027</t>
  </si>
  <si>
    <t>CIENA CORP</t>
  </si>
  <si>
    <t>US1717793095</t>
  </si>
  <si>
    <t>ELASTIC NV</t>
  </si>
  <si>
    <t>NL0013056914</t>
  </si>
  <si>
    <t>FIBROGEN INC</t>
  </si>
  <si>
    <t>US31572Q8087</t>
  </si>
  <si>
    <t>FORTINET INC</t>
  </si>
  <si>
    <t>US34959E1091</t>
  </si>
  <si>
    <t>NASDAQ</t>
  </si>
  <si>
    <t>HCARE AND TECHN</t>
  </si>
  <si>
    <t>KYG711391022</t>
  </si>
  <si>
    <t>HERAPEUTICS INC</t>
  </si>
  <si>
    <t>US48576U1060</t>
  </si>
  <si>
    <t>US09075P1057</t>
  </si>
  <si>
    <t>HUNTINGTON INGA</t>
  </si>
  <si>
    <t>US4464131063</t>
  </si>
  <si>
    <t>IX INC- CLASS A</t>
  </si>
  <si>
    <t>US8608971078</t>
  </si>
  <si>
    <t>LONZA GROUP AG</t>
  </si>
  <si>
    <t>CH0013841017</t>
  </si>
  <si>
    <t>SIX</t>
  </si>
  <si>
    <t>MATCH GROUP INC</t>
  </si>
  <si>
    <t>US57667L1070</t>
  </si>
  <si>
    <t>MICRON TECHNOLO</t>
  </si>
  <si>
    <t>US5951121038</t>
  </si>
  <si>
    <t>MOTOROLA SOLUTI</t>
  </si>
  <si>
    <t>US6200763075</t>
  </si>
  <si>
    <t>NT SCIENCES LTD</t>
  </si>
  <si>
    <t>BMG637AM1024</t>
  </si>
  <si>
    <t>OCULAR THERAPEU</t>
  </si>
  <si>
    <t>US67576A1007</t>
  </si>
  <si>
    <t>REDFIN CORP</t>
  </si>
  <si>
    <t>US75737F1084</t>
  </si>
  <si>
    <t>SMARTSHEET INC</t>
  </si>
  <si>
    <t>US83200N1037</t>
  </si>
  <si>
    <t>STRYKER CORP</t>
  </si>
  <si>
    <t>US8636671013</t>
  </si>
  <si>
    <t>TELEFONAKTIEBOL</t>
  </si>
  <si>
    <t>US2948216088</t>
  </si>
  <si>
    <t>TENCENT HOLDING</t>
  </si>
  <si>
    <t>KYG875721634</t>
  </si>
  <si>
    <t>HKSE</t>
  </si>
  <si>
    <t>TOKYO ELECTRON</t>
  </si>
  <si>
    <t>JP3571400005</t>
  </si>
  <si>
    <t>VERINT SYSTEMS</t>
  </si>
  <si>
    <t>US92343X1000</t>
  </si>
  <si>
    <t>VOLVE GROUP INC</t>
  </si>
  <si>
    <t>US76156B1070</t>
  </si>
  <si>
    <t>טבע חו"ל</t>
  </si>
  <si>
    <t>US8816242098</t>
  </si>
  <si>
    <t>ASTRAZENECA PLC</t>
  </si>
  <si>
    <t>GB0009895292</t>
  </si>
  <si>
    <t>AURINIA PHARMAC</t>
  </si>
  <si>
    <t>CA05156V1022</t>
  </si>
  <si>
    <t>BEYONDSPRING IN</t>
  </si>
  <si>
    <t>KYG108301006</t>
  </si>
  <si>
    <t>JOHNSON &amp; JOHNS</t>
  </si>
  <si>
    <t>US4781601046</t>
  </si>
  <si>
    <t>ROCHE HOLDING A</t>
  </si>
  <si>
    <t>CH0012032048</t>
  </si>
  <si>
    <t>CABOT OIL &amp; GAS</t>
  </si>
  <si>
    <t>US1270971039</t>
  </si>
  <si>
    <t>CHINA PETROLEUM</t>
  </si>
  <si>
    <t>US16941R1086</t>
  </si>
  <si>
    <t>CNOOC LTD</t>
  </si>
  <si>
    <t>US1261321095</t>
  </si>
  <si>
    <t>CONOCOPHILLIPS</t>
  </si>
  <si>
    <t>US20825C1045</t>
  </si>
  <si>
    <t>DELEK US HOLDIN</t>
  </si>
  <si>
    <t>US24665A1034</t>
  </si>
  <si>
    <t>TOTAL SA</t>
  </si>
  <si>
    <t>FR0000120271</t>
  </si>
  <si>
    <t>NEXTERA ENERGY</t>
  </si>
  <si>
    <t>US65339F1012</t>
  </si>
  <si>
    <t>ALIMENTATION CO</t>
  </si>
  <si>
    <t>CA01626P4033</t>
  </si>
  <si>
    <t>TSX</t>
  </si>
  <si>
    <t>CVS HEALTH CORP</t>
  </si>
  <si>
    <t>US1266501006</t>
  </si>
  <si>
    <t>TARGET CORP</t>
  </si>
  <si>
    <t>US87612E1064</t>
  </si>
  <si>
    <t>BOSTON PROPERTI</t>
  </si>
  <si>
    <t>US1011211018</t>
  </si>
  <si>
    <t>מתכת ומוצרי בניה</t>
  </si>
  <si>
    <t>GAMIDA CELL LTD</t>
  </si>
  <si>
    <t>IL0011552663</t>
  </si>
  <si>
    <t>ISRAEL CHEMICAL</t>
  </si>
  <si>
    <t>IL0002810146</t>
  </si>
  <si>
    <t>ION ACQUISITION</t>
  </si>
  <si>
    <t>KYG493921228</t>
  </si>
  <si>
    <t>CAE INC</t>
  </si>
  <si>
    <t>CA1247651088</t>
  </si>
  <si>
    <t>GENERAL DYNAMIC</t>
  </si>
  <si>
    <t>US3695501086</t>
  </si>
  <si>
    <t>NORTHROP GRUMMA</t>
  </si>
  <si>
    <t>US6668071029</t>
  </si>
  <si>
    <t>ENERGEAN OIL &amp;</t>
  </si>
  <si>
    <t>GB00BG12Y042</t>
  </si>
  <si>
    <t>HK0883013259</t>
  </si>
  <si>
    <t>Energy</t>
  </si>
  <si>
    <t>OCHINA CO LTD-H</t>
  </si>
  <si>
    <t>CNE1000003W8</t>
  </si>
  <si>
    <t>LOWE'S COS INC</t>
  </si>
  <si>
    <t>US5486611073</t>
  </si>
  <si>
    <t>Retailing</t>
  </si>
  <si>
    <t>ICICI BANK LTD</t>
  </si>
  <si>
    <t>US45104G1040</t>
  </si>
  <si>
    <t>SOLAREDGE TECHN</t>
  </si>
  <si>
    <t>US83417M1045</t>
  </si>
  <si>
    <t>Diversified Financials</t>
  </si>
  <si>
    <t>BERKSHIRE HATHA</t>
  </si>
  <si>
    <t>US0846707026</t>
  </si>
  <si>
    <t>CHINA PACIFIC I</t>
  </si>
  <si>
    <t>CNE1000009Q7</t>
  </si>
  <si>
    <t>PING AN INSURAN</t>
  </si>
  <si>
    <t>CNE1000003X6</t>
  </si>
  <si>
    <t>ITOCHU CORP</t>
  </si>
  <si>
    <t>JP3143600009</t>
  </si>
  <si>
    <t>Real Estate</t>
  </si>
  <si>
    <t>NINTENDO CO LTD</t>
  </si>
  <si>
    <t>US6544453037</t>
  </si>
  <si>
    <t>Semiconductors &amp; Semiconductor Equipment</t>
  </si>
  <si>
    <t>CYBERARK SOFTWA</t>
  </si>
  <si>
    <t>IL0011334468</t>
  </si>
  <si>
    <t>ADOBE INC</t>
  </si>
  <si>
    <t>US00724F1012</t>
  </si>
  <si>
    <t>ALIBABA GROUP H</t>
  </si>
  <si>
    <t>US01609W1027</t>
  </si>
  <si>
    <t>AUTODESK INC</t>
  </si>
  <si>
    <t>US0527691069</t>
  </si>
  <si>
    <t>BIOSCIENCES INC</t>
  </si>
  <si>
    <t>US64125C1099</t>
  </si>
  <si>
    <t>CENTENE CORP</t>
  </si>
  <si>
    <t>US15135B1017</t>
  </si>
  <si>
    <t>CINEWORLD GROUP</t>
  </si>
  <si>
    <t>GB00B15FWH70</t>
  </si>
  <si>
    <t>LSE</t>
  </si>
  <si>
    <t>EURONAV NV</t>
  </si>
  <si>
    <t>BE0003816338</t>
  </si>
  <si>
    <t>INTERCONTINENTA</t>
  </si>
  <si>
    <t>GB00BD8QVH41</t>
  </si>
  <si>
    <t>JD.COM INC</t>
  </si>
  <si>
    <t>US47215P1066</t>
  </si>
  <si>
    <t>JOYY INC</t>
  </si>
  <si>
    <t>US46591M1099</t>
  </si>
  <si>
    <t>LIVE NATION ENT</t>
  </si>
  <si>
    <t>US5380341090</t>
  </si>
  <si>
    <t>MEDTRONIC PLC</t>
  </si>
  <si>
    <t>IE00BTN1Y115</t>
  </si>
  <si>
    <t>MELCO RESORTS &amp;</t>
  </si>
  <si>
    <t>US5854641009</t>
  </si>
  <si>
    <t>MICROSOFT CORP</t>
  </si>
  <si>
    <t>US5949181045</t>
  </si>
  <si>
    <t>MOMO INC</t>
  </si>
  <si>
    <t>US60879B1070</t>
  </si>
  <si>
    <t>NVIDIA CORP</t>
  </si>
  <si>
    <t>US67066G1040</t>
  </si>
  <si>
    <t>PALO ALTO NETWO</t>
  </si>
  <si>
    <t>US6974351057</t>
  </si>
  <si>
    <t>SALESFORCE.COM</t>
  </si>
  <si>
    <t>US79466L3024</t>
  </si>
  <si>
    <t>SERVICENOW INC</t>
  </si>
  <si>
    <t>US81762P1021</t>
  </si>
  <si>
    <t>SONY CORP</t>
  </si>
  <si>
    <t>US8356993076</t>
  </si>
  <si>
    <t>TAIWAN SEMICOND</t>
  </si>
  <si>
    <t>US8740391003</t>
  </si>
  <si>
    <t>VAIL RESORTS IN</t>
  </si>
  <si>
    <t>US91879Q1094</t>
  </si>
  <si>
    <t>WEIBO CORP</t>
  </si>
  <si>
    <t>US9485961018</t>
  </si>
  <si>
    <t>WIX.COM LTD</t>
  </si>
  <si>
    <t>IL0011301780</t>
  </si>
  <si>
    <t>WORKDAY INC</t>
  </si>
  <si>
    <t>US98138H1014</t>
  </si>
  <si>
    <t>US0463531089</t>
  </si>
  <si>
    <t>BAYER AG</t>
  </si>
  <si>
    <t>DE000BAY0017</t>
  </si>
  <si>
    <t>BRISTOL-MYERS S</t>
  </si>
  <si>
    <t>US1101221570</t>
  </si>
  <si>
    <t>NOVARTIS AG</t>
  </si>
  <si>
    <t>CH0012005267</t>
  </si>
  <si>
    <t>PERRIGO CO PLC</t>
  </si>
  <si>
    <t>IE00BGH1M568</t>
  </si>
  <si>
    <t>SAREPTA THERAPE</t>
  </si>
  <si>
    <t>US8036071004</t>
  </si>
  <si>
    <t>CANADIAN NATURA</t>
  </si>
  <si>
    <t>CA1363851017</t>
  </si>
  <si>
    <t>SUNCOR ENERGY I</t>
  </si>
  <si>
    <t>CA8672241079</t>
  </si>
  <si>
    <t>AGNICO EAGLE MI</t>
  </si>
  <si>
    <t>CA0084741085</t>
  </si>
  <si>
    <t>ANGLOGOLD ASHAN</t>
  </si>
  <si>
    <t>US0351282068</t>
  </si>
  <si>
    <t>NEWMONT CORP</t>
  </si>
  <si>
    <t>US6516391066</t>
  </si>
  <si>
    <t>PAN AMERICAN SI</t>
  </si>
  <si>
    <t>CA6979001089</t>
  </si>
  <si>
    <t>AUTOZONE INC</t>
  </si>
  <si>
    <t>US0533321024</t>
  </si>
  <si>
    <t>TRACTOR SUPPLY</t>
  </si>
  <si>
    <t>US8923561067</t>
  </si>
  <si>
    <t>GLOBALWORTH REA</t>
  </si>
  <si>
    <t>GG00B979FD04</t>
  </si>
  <si>
    <t>ACCELERON PHARM</t>
  </si>
  <si>
    <t>US00434H1086</t>
  </si>
  <si>
    <t>BATM ADVANCED C</t>
  </si>
  <si>
    <t>IL0010849045</t>
  </si>
  <si>
    <t>PROTALIX BIOTHE</t>
  </si>
  <si>
    <t>US74365A3095</t>
  </si>
  <si>
    <t>AIRBUS SE</t>
  </si>
  <si>
    <t>NL0000235190</t>
  </si>
  <si>
    <t>L3HARRIS TECHNO</t>
  </si>
  <si>
    <t>US5024311095</t>
  </si>
  <si>
    <t>LOCKHEED MARTIN</t>
  </si>
  <si>
    <t>US5398301094</t>
  </si>
  <si>
    <t>S&amp;P GLOBAL INC</t>
  </si>
  <si>
    <t>US78409V1044</t>
  </si>
  <si>
    <t>HALLIBURTON CO</t>
  </si>
  <si>
    <t>US4062161017</t>
  </si>
  <si>
    <t>MARTIN MARIETTA</t>
  </si>
  <si>
    <t>US5732841060</t>
  </si>
  <si>
    <t>FRONTLINE LTD/B</t>
  </si>
  <si>
    <t>BMG3682E1921</t>
  </si>
  <si>
    <t>Transportation</t>
  </si>
  <si>
    <t>COMCAST CORP</t>
  </si>
  <si>
    <t>US20030N1019</t>
  </si>
  <si>
    <t>Media</t>
  </si>
  <si>
    <t>HDFC BANK LTD</t>
  </si>
  <si>
    <t>US40415F1012</t>
  </si>
  <si>
    <t>ROYAL BANK OF S</t>
  </si>
  <si>
    <t>GB00B7T77214</t>
  </si>
  <si>
    <t>BANK OF AMERICA</t>
  </si>
  <si>
    <t>US0605051046</t>
  </si>
  <si>
    <t>CHINA LIFE INSU</t>
  </si>
  <si>
    <t>US16939P1066</t>
  </si>
  <si>
    <t>AROUNDTOWN SA</t>
  </si>
  <si>
    <t>LU1673108939</t>
  </si>
  <si>
    <t>ATRIUM EUROPEAN</t>
  </si>
  <si>
    <t>JE00B3DCF752</t>
  </si>
  <si>
    <t>BAIDU INC</t>
  </si>
  <si>
    <t>US0567521085</t>
  </si>
  <si>
    <t>Software &amp; Services</t>
  </si>
  <si>
    <t>GOOGLE INC</t>
  </si>
  <si>
    <t>US02079K1079</t>
  </si>
  <si>
    <t>MASTERCARD INC</t>
  </si>
  <si>
    <t>US57636Q1046</t>
  </si>
  <si>
    <t>PAYPAL HOLDINGS</t>
  </si>
  <si>
    <t>US70450Y1038</t>
  </si>
  <si>
    <t>VISA INC</t>
  </si>
  <si>
    <t>US92826C8394</t>
  </si>
  <si>
    <t>SAMSUNG ELECTRO</t>
  </si>
  <si>
    <t>US7960508882</t>
  </si>
  <si>
    <t>US88032Q1094</t>
  </si>
  <si>
    <t>Telecommunication Services</t>
  </si>
  <si>
    <t>5. קרנות סל</t>
  </si>
  <si>
    <t>סה"כ קרנות סל</t>
  </si>
  <si>
    <t>סה"כ שמחקות מדדי מניות בישראל</t>
  </si>
  <si>
    <t>הראל סל תא 125</t>
  </si>
  <si>
    <t>מניות</t>
  </si>
  <si>
    <t>תכלית תא בנקים</t>
  </si>
  <si>
    <t>סה"כ שמחקות מדדי מניות בחו"ל</t>
  </si>
  <si>
    <t>SP500.MTF</t>
  </si>
  <si>
    <t>הראל סל S&amp;P 500</t>
  </si>
  <si>
    <t>קסם PR( S&amp;P 500</t>
  </si>
  <si>
    <t>תכלית S&amp;P 500 (</t>
  </si>
  <si>
    <t>תכלית STOXX 50</t>
  </si>
  <si>
    <t>תכלית asdaq 100</t>
  </si>
  <si>
    <t>תכלית גרמניה 30</t>
  </si>
  <si>
    <t>סה"כ שמחקות מדדים אחרים בישראל</t>
  </si>
  <si>
    <t>תכלית תל בונד ת</t>
  </si>
  <si>
    <t>אג"ח</t>
  </si>
  <si>
    <t>סה"כ שמחקות מדדים אחרים בחו"ל</t>
  </si>
  <si>
    <t>סה"כ אחר</t>
  </si>
  <si>
    <t>סה"כ short</t>
  </si>
  <si>
    <t>סה"כ שמחקות מדדי מניות</t>
  </si>
  <si>
    <t>AMUNDI ETF MSCI</t>
  </si>
  <si>
    <t>FR0010959692</t>
  </si>
  <si>
    <t>CONSUMER DISCRE</t>
  </si>
  <si>
    <t>US81369Y4070</t>
  </si>
  <si>
    <t>DB X-TRACKERS M</t>
  </si>
  <si>
    <t>LU0846194776</t>
  </si>
  <si>
    <t>FWB</t>
  </si>
  <si>
    <t>FINANC SPDR</t>
  </si>
  <si>
    <t>US81369Y6059</t>
  </si>
  <si>
    <t>FIRST TRUST NAS</t>
  </si>
  <si>
    <t>US3373451026</t>
  </si>
  <si>
    <t>HEALTH CARE SEL</t>
  </si>
  <si>
    <t>US81369Y2090</t>
  </si>
  <si>
    <t>ISHARES DJ )ITB</t>
  </si>
  <si>
    <t>US4642887529</t>
  </si>
  <si>
    <t>ISHARES JAP</t>
  </si>
  <si>
    <t>US4642868487</t>
  </si>
  <si>
    <t>ISHARES MSCI AL</t>
  </si>
  <si>
    <t>US4642881829</t>
  </si>
  <si>
    <t>ISHARES-BRAZIL</t>
  </si>
  <si>
    <t>US4642864007</t>
  </si>
  <si>
    <t>ISHARES-FRANCE</t>
  </si>
  <si>
    <t>US4642867075</t>
  </si>
  <si>
    <t>JPHU</t>
  </si>
  <si>
    <t>LU1681039217</t>
  </si>
  <si>
    <t>KRANESHARES BOS</t>
  </si>
  <si>
    <t>US5007674055</t>
  </si>
  <si>
    <t>LYXOR EURO STOX</t>
  </si>
  <si>
    <t>FR0011645647</t>
  </si>
  <si>
    <t>LYXOR MSCI EURO</t>
  </si>
  <si>
    <t>FR0010261198</t>
  </si>
  <si>
    <t>LYXOR UCITS ETF</t>
  </si>
  <si>
    <t>LU0496786657</t>
  </si>
  <si>
    <t>MARKET VECTORS</t>
  </si>
  <si>
    <t>US57060U1007</t>
  </si>
  <si>
    <t>US73935A1043</t>
  </si>
  <si>
    <t>PIMCO EMERGING</t>
  </si>
  <si>
    <t>IE00B4P11460</t>
  </si>
  <si>
    <t>POWERSH-WATER RE</t>
  </si>
  <si>
    <t>US73935X5757</t>
  </si>
  <si>
    <t>SOURCE EURO STO</t>
  </si>
  <si>
    <t>IE00B60SWX25</t>
  </si>
  <si>
    <t>SOURCE MSCI EUR</t>
  </si>
  <si>
    <t>IE00B60SWY32</t>
  </si>
  <si>
    <t>SOURCE S&amp;P 500</t>
  </si>
  <si>
    <t>IE00B3YCGJ38</t>
  </si>
  <si>
    <t>SOURCE STOXX EU</t>
  </si>
  <si>
    <t>IE00B60SWW18</t>
  </si>
  <si>
    <t>SPDR BARCLAYS E</t>
  </si>
  <si>
    <t>IE00B4613386</t>
  </si>
  <si>
    <t>ISE</t>
  </si>
  <si>
    <t>SPDR DIVIDE -SDY</t>
  </si>
  <si>
    <t>US78464A7634</t>
  </si>
  <si>
    <t>SPDR S&amp;P CHINA</t>
  </si>
  <si>
    <t>US78463X4007</t>
  </si>
  <si>
    <t>SPDR TRUST SER 1</t>
  </si>
  <si>
    <t>US78462F1030</t>
  </si>
  <si>
    <t>SPDR-CONS STAPL</t>
  </si>
  <si>
    <t>US81369Y3080</t>
  </si>
  <si>
    <t>TECH SPDR  -XLK</t>
  </si>
  <si>
    <t>US81369Y8030</t>
  </si>
  <si>
    <t>VANGUARD MSCI E</t>
  </si>
  <si>
    <t>US9220428588</t>
  </si>
  <si>
    <t>VANGUARD S&amp;P 50</t>
  </si>
  <si>
    <t>US9229083632</t>
  </si>
  <si>
    <t>WISDOMTREE EURO</t>
  </si>
  <si>
    <t>US97717X7012</t>
  </si>
  <si>
    <t>WISDOMTREE JAPA</t>
  </si>
  <si>
    <t>IE00BVXC4854</t>
  </si>
  <si>
    <t>סה"כ שמחקות מדדים אחרים</t>
  </si>
  <si>
    <t>00 BASIC RSRCES</t>
  </si>
  <si>
    <t>LU1834983550</t>
  </si>
  <si>
    <t>LU1602144575</t>
  </si>
  <si>
    <t>AMUNDI INDEX SO</t>
  </si>
  <si>
    <t>LU1681042609</t>
  </si>
  <si>
    <t>BETASHARES AUST</t>
  </si>
  <si>
    <t>AU00000A2000</t>
  </si>
  <si>
    <t>ASX</t>
  </si>
  <si>
    <t>COMMUNICATION S</t>
  </si>
  <si>
    <t>US81369Y8527</t>
  </si>
  <si>
    <t>FIRST TRUST IND</t>
  </si>
  <si>
    <t>US33734X1506</t>
  </si>
  <si>
    <t>GLOBAL X TELEME</t>
  </si>
  <si>
    <t>US37954Y2853</t>
  </si>
  <si>
    <t>HORIZON S&amp;P/TSX</t>
  </si>
  <si>
    <t>CA44056G1054</t>
  </si>
  <si>
    <t>INVESCO DWA HEA</t>
  </si>
  <si>
    <t>US46137V8524</t>
  </si>
  <si>
    <t>ISHARES MSCI IN</t>
  </si>
  <si>
    <t>US46429B3096</t>
  </si>
  <si>
    <t>ISHARES MSCI SI</t>
  </si>
  <si>
    <t>US46434G7806</t>
  </si>
  <si>
    <t>ISHARES MSCI TH</t>
  </si>
  <si>
    <t>US4642866242</t>
  </si>
  <si>
    <t>LYXOR CORE STOX</t>
  </si>
  <si>
    <t>LU0908500753</t>
  </si>
  <si>
    <t>EURONEXT</t>
  </si>
  <si>
    <t>FR0007054358</t>
  </si>
  <si>
    <t>X-STATE-OWNED E</t>
  </si>
  <si>
    <t>US97717X5784</t>
  </si>
  <si>
    <t>XTRACKERS S&amp;P 5</t>
  </si>
  <si>
    <t>LU0490618542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</si>
  <si>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</si>
  <si>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</si>
  <si>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</si>
  <si>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</si>
  <si>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</si>
  <si>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</si>
  <si>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BARINGS EMERGIN</t>
  </si>
  <si>
    <t>IE00BKZGKY61</t>
  </si>
  <si>
    <t>CREDIT SUISSE N</t>
  </si>
  <si>
    <t>LU0635707705</t>
  </si>
  <si>
    <t>סה"כ  אג"ח ממשלתי</t>
  </si>
  <si>
    <t>CHINA A OPP.USD</t>
  </si>
  <si>
    <t>LU1675058645</t>
  </si>
  <si>
    <t>COMGEST GROWTH</t>
  </si>
  <si>
    <t>IE00BHWQNN83</t>
  </si>
  <si>
    <t>IE00B5WN3467</t>
  </si>
  <si>
    <t>COMGEST GROWTH PLC - JAPAN</t>
  </si>
  <si>
    <t>IE00BQ1YBP44</t>
  </si>
  <si>
    <t>TSE</t>
  </si>
  <si>
    <t>FIDELITY FUNDS - EMERGING MARKETS</t>
  </si>
  <si>
    <t>LU0742536872</t>
  </si>
  <si>
    <t>HEPTAGON FUND P</t>
  </si>
  <si>
    <t>IE00BH3ZJB48</t>
  </si>
  <si>
    <t>HUNA SMALL COMP</t>
  </si>
  <si>
    <t>LU0721876877</t>
  </si>
  <si>
    <t>INDIA ACORN ICA</t>
  </si>
  <si>
    <t>IE00BH3N4915</t>
  </si>
  <si>
    <t>KOTAK FUNDS -I</t>
  </si>
  <si>
    <t>LU0675383409</t>
  </si>
  <si>
    <t>SPARX JAPAN FUN</t>
  </si>
  <si>
    <t>IE00BNCB6582</t>
  </si>
  <si>
    <t>SUMI TRUST INVE</t>
  </si>
  <si>
    <t>IE00BLD2G235</t>
  </si>
  <si>
    <t>TRIGON - NEW EU</t>
  </si>
  <si>
    <t>LU1687402393</t>
  </si>
  <si>
    <t>UBAM - GLOBAL H</t>
  </si>
  <si>
    <t>LU0569863243</t>
  </si>
  <si>
    <t>US SCCE ESG-USD</t>
  </si>
  <si>
    <t>IE00BXC44W08</t>
  </si>
  <si>
    <t>VERITAS FUNDS PLC - ASIAN FUND</t>
  </si>
  <si>
    <t>IE00BD065N65</t>
  </si>
  <si>
    <t>CIFC SENIOR SEC</t>
  </si>
  <si>
    <t>KYG213931226</t>
  </si>
  <si>
    <t>MARKETFIELD GEO</t>
  </si>
  <si>
    <t>KYG582251891</t>
  </si>
  <si>
    <t>PERSHING SQUARE</t>
  </si>
  <si>
    <t>GG00BPFJTF46</t>
  </si>
  <si>
    <t>PICTET - ASIAN</t>
  </si>
  <si>
    <t>LU0111012836</t>
  </si>
  <si>
    <t>SEL CHINA A-IZ</t>
  </si>
  <si>
    <t>LU2016214293</t>
  </si>
  <si>
    <t>7. כתבי אופציה</t>
  </si>
  <si>
    <t>סה"כ כתבי אופציה</t>
  </si>
  <si>
    <t>סה"כ בישראל</t>
  </si>
  <si>
    <t>כתבי אופציה בישראל</t>
  </si>
  <si>
    <t>PLX US WARRANTS</t>
  </si>
  <si>
    <t>RATIO      WL19</t>
  </si>
  <si>
    <t>UNICORN TCN WL1</t>
  </si>
  <si>
    <t>UNICORN TCN WL2</t>
  </si>
  <si>
    <t>אקופיה     אפ</t>
  </si>
  <si>
    <t>ביג מרכזי קניות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</si>
  <si>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</si>
  <si>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</si>
  <si>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</si>
  <si>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</si>
  <si>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</si>
  <si>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</si>
  <si>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</si>
  <si>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</si>
  <si>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S&amp;P 500 INDEX</t>
  </si>
  <si>
    <t>SPXW US 05/29/2</t>
  </si>
  <si>
    <t>ל.ר.</t>
  </si>
  <si>
    <t>SPXW+P</t>
  </si>
  <si>
    <t>SPXW US 5/29/2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</si>
  <si>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</si>
  <si>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</si>
  <si>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</si>
  <si>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</si>
  <si>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</si>
  <si>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</si>
  <si>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</si>
  <si>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</si>
  <si>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אלה פקדונות ב'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</si>
  <si>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</si>
  <si>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</si>
  <si>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</si>
  <si>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</si>
  <si>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</si>
  <si>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</si>
  <si>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</si>
  <si>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</si>
  <si>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</si>
  <si>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</si>
  <si>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ערד  סדרה 8862</t>
  </si>
  <si>
    <t>1/05/2018</t>
  </si>
  <si>
    <t>ערד %2026 4.8</t>
  </si>
  <si>
    <t>1/11/2011</t>
  </si>
  <si>
    <t>ערד 2027 סדרה 5</t>
  </si>
  <si>
    <t>2/10/2012</t>
  </si>
  <si>
    <t>ערד 4.8% 2026</t>
  </si>
  <si>
    <t>2/10/2011</t>
  </si>
  <si>
    <t>ערד 4.8% 8781</t>
  </si>
  <si>
    <t>1/08/2011</t>
  </si>
  <si>
    <t>ערד 4.8% 8782</t>
  </si>
  <si>
    <t>1/09/2011</t>
  </si>
  <si>
    <t>ערד 4.8% 8786</t>
  </si>
  <si>
    <t>1/01/2012</t>
  </si>
  <si>
    <t>ערד 4.8% 8790</t>
  </si>
  <si>
    <t>1/05/2012</t>
  </si>
  <si>
    <t>ערד 4.8% 8792</t>
  </si>
  <si>
    <t>1/07/2012</t>
  </si>
  <si>
    <t>ערד 4.8% 8794</t>
  </si>
  <si>
    <t>2/09/2012</t>
  </si>
  <si>
    <t>ערד 4.8% 8796</t>
  </si>
  <si>
    <t>1/11/2012</t>
  </si>
  <si>
    <t>ערד 4.8% 8797</t>
  </si>
  <si>
    <t>2/12/2012</t>
  </si>
  <si>
    <t>ערד 4.8% 8799</t>
  </si>
  <si>
    <t>1/02/2013</t>
  </si>
  <si>
    <t>ערד 4.8% 8801</t>
  </si>
  <si>
    <t>2/04/2013</t>
  </si>
  <si>
    <t>ערד 4.8% 8802</t>
  </si>
  <si>
    <t>1/05/2013</t>
  </si>
  <si>
    <t>ערד 4.8% 8805</t>
  </si>
  <si>
    <t>1/08/2013</t>
  </si>
  <si>
    <t>ערד 4.8% 8807</t>
  </si>
  <si>
    <t>1/10/2013</t>
  </si>
  <si>
    <t>ערד 8776</t>
  </si>
  <si>
    <t>1/03/2011</t>
  </si>
  <si>
    <t>ערד 8778</t>
  </si>
  <si>
    <t>1/05/2011</t>
  </si>
  <si>
    <t>ערד 8793</t>
  </si>
  <si>
    <t>1/08/2012</t>
  </si>
  <si>
    <t>ערד סד' 2027</t>
  </si>
  <si>
    <t>1/02/2012</t>
  </si>
  <si>
    <t>ערד סד' 8775</t>
  </si>
  <si>
    <t>1/02/2011</t>
  </si>
  <si>
    <t>ערד סד' 8777</t>
  </si>
  <si>
    <t>1/04/2011</t>
  </si>
  <si>
    <t>ערד סד' 8850</t>
  </si>
  <si>
    <t>1/05/2017</t>
  </si>
  <si>
    <t>ערד סד'8788</t>
  </si>
  <si>
    <t>1/03/2012</t>
  </si>
  <si>
    <t>ערד סדר 8846  %</t>
  </si>
  <si>
    <t>1/01/2017</t>
  </si>
  <si>
    <t>ערד סדרה 0 8848</t>
  </si>
  <si>
    <t>1/03/2017</t>
  </si>
  <si>
    <t>ערד סדרה 7 8789</t>
  </si>
  <si>
    <t>1/04/2012</t>
  </si>
  <si>
    <t>ערד סדרה 8780</t>
  </si>
  <si>
    <t>1/07/2011</t>
  </si>
  <si>
    <t>ערד סדרה 8798</t>
  </si>
  <si>
    <t>1/01/2013</t>
  </si>
  <si>
    <t>ערד סדרה 8800</t>
  </si>
  <si>
    <t>1/03/2013</t>
  </si>
  <si>
    <t>ערד סדרה 8808 %</t>
  </si>
  <si>
    <t>1/11/2013</t>
  </si>
  <si>
    <t>ערד סדרה 8809</t>
  </si>
  <si>
    <t>1/12/2013</t>
  </si>
  <si>
    <t>ערד סדרה 8810</t>
  </si>
  <si>
    <t>1/01/2014</t>
  </si>
  <si>
    <t>ערד סדרה 8814 %</t>
  </si>
  <si>
    <t>1/05/2014</t>
  </si>
  <si>
    <t>ערד סדרה 8815 %</t>
  </si>
  <si>
    <t>1/06/2014</t>
  </si>
  <si>
    <t>ערד סדרה 8816 %</t>
  </si>
  <si>
    <t>1/07/2014</t>
  </si>
  <si>
    <t>ערד סדרה 8817</t>
  </si>
  <si>
    <t>1/08/2014</t>
  </si>
  <si>
    <t>ערד סדרה 8818 -</t>
  </si>
  <si>
    <t>1/09/2014</t>
  </si>
  <si>
    <t>ערד סדרה 8821 %</t>
  </si>
  <si>
    <t>1/12/2014</t>
  </si>
  <si>
    <t>ערד סדרה 8822</t>
  </si>
  <si>
    <t>1/01/2015</t>
  </si>
  <si>
    <t>ערד סדרה 8823</t>
  </si>
  <si>
    <t>1/02/2015</t>
  </si>
  <si>
    <t>ערד סדרה 8824</t>
  </si>
  <si>
    <t>1/03/2015</t>
  </si>
  <si>
    <t>ערד סדרה 8825 %</t>
  </si>
  <si>
    <t>1/04/2015</t>
  </si>
  <si>
    <t>1/05/2015</t>
  </si>
  <si>
    <t>ערד סדרה 8832</t>
  </si>
  <si>
    <t>1/11/2015</t>
  </si>
  <si>
    <t>ערד סדרה 8834</t>
  </si>
  <si>
    <t>1/01/2016</t>
  </si>
  <si>
    <t>ערד סדרה 8835</t>
  </si>
  <si>
    <t>1/02/2016</t>
  </si>
  <si>
    <t>ערד סדרה 8836</t>
  </si>
  <si>
    <t>1/03/2016</t>
  </si>
  <si>
    <t>1/04/2016</t>
  </si>
  <si>
    <t>ערד סדרה 8838</t>
  </si>
  <si>
    <t>1/05/2016</t>
  </si>
  <si>
    <t>ערד סדרה 8840</t>
  </si>
  <si>
    <t>1/07/2016</t>
  </si>
  <si>
    <t>ערד סדרה 8841</t>
  </si>
  <si>
    <t>1/08/2016</t>
  </si>
  <si>
    <t>ערד סדרה 8842 %</t>
  </si>
  <si>
    <t>1/09/2016</t>
  </si>
  <si>
    <t>ערד סדרה 8843 %</t>
  </si>
  <si>
    <t>2/10/2016</t>
  </si>
  <si>
    <t>ערד סדרה 8844 %</t>
  </si>
  <si>
    <t>1/11/2016</t>
  </si>
  <si>
    <t>ערד סדרה 8845 %</t>
  </si>
  <si>
    <t>1/12/2016</t>
  </si>
  <si>
    <t>ערד סדרה 8847</t>
  </si>
  <si>
    <t>1/02/2017</t>
  </si>
  <si>
    <t>ערד סדרה 8849 %</t>
  </si>
  <si>
    <t>2/04/2017</t>
  </si>
  <si>
    <t>ערד סדרה 8851</t>
  </si>
  <si>
    <t>1/06/2017</t>
  </si>
  <si>
    <t>ערד סדרה 8852</t>
  </si>
  <si>
    <t>2/07/2017</t>
  </si>
  <si>
    <t>ערד סדרה 8853 %</t>
  </si>
  <si>
    <t>2/08/2017</t>
  </si>
  <si>
    <t>ערד סדרה 8854</t>
  </si>
  <si>
    <t>1/09/2017</t>
  </si>
  <si>
    <t>ערד סדרה 8855</t>
  </si>
  <si>
    <t>1/10/2017</t>
  </si>
  <si>
    <t>ערד סדרה 8856 %</t>
  </si>
  <si>
    <t>1/11/2017</t>
  </si>
  <si>
    <t>ערד סדרה 8857</t>
  </si>
  <si>
    <t>1/12/2017</t>
  </si>
  <si>
    <t>ערד סדרה 8858</t>
  </si>
  <si>
    <t>1/01/2018</t>
  </si>
  <si>
    <t>ערד סדרה 8859 %</t>
  </si>
  <si>
    <t>1/02/2018</t>
  </si>
  <si>
    <t>ערד סדרה 8860</t>
  </si>
  <si>
    <t>2/03/2018</t>
  </si>
  <si>
    <t>ערד סדרה 8865 %</t>
  </si>
  <si>
    <t>1/08/2018</t>
  </si>
  <si>
    <t>ערד סדרה 8866 %</t>
  </si>
  <si>
    <t>2/09/2018</t>
  </si>
  <si>
    <t>ערד סדרה 8867 %</t>
  </si>
  <si>
    <t>2/10/2018</t>
  </si>
  <si>
    <t>ערד סדרה 8871 %</t>
  </si>
  <si>
    <t>3/02/2019</t>
  </si>
  <si>
    <t>ערד סדרה 8872 %</t>
  </si>
  <si>
    <t>1/03/2019</t>
  </si>
  <si>
    <t>ערד סדרה 8873 %</t>
  </si>
  <si>
    <t>1/04/2019</t>
  </si>
  <si>
    <t>ערד סדרה 8874 %</t>
  </si>
  <si>
    <t>1/05/2019</t>
  </si>
  <si>
    <t>ערד סדרה 8876</t>
  </si>
  <si>
    <t>1/07/2019</t>
  </si>
  <si>
    <t>ערד סדרה 8877</t>
  </si>
  <si>
    <t>1/08/2019</t>
  </si>
  <si>
    <t>ערד סדרה 8878</t>
  </si>
  <si>
    <t>1/09/2019</t>
  </si>
  <si>
    <t>ערד סדרה 8879</t>
  </si>
  <si>
    <t>2/10/2019</t>
  </si>
  <si>
    <t>ערד סדרה 8880</t>
  </si>
  <si>
    <t>1/11/2019</t>
  </si>
  <si>
    <t>ערד סדרה 8882</t>
  </si>
  <si>
    <t>1/01/2020</t>
  </si>
  <si>
    <t>ערד סדרה 8883</t>
  </si>
  <si>
    <t>2/02/2020</t>
  </si>
  <si>
    <t>ערד סדרה 8884</t>
  </si>
  <si>
    <t>1/03/2020</t>
  </si>
  <si>
    <t>ערד סדרה 8889</t>
  </si>
  <si>
    <t>1/09/2020</t>
  </si>
  <si>
    <t>ערד סדרה 8892</t>
  </si>
  <si>
    <t>1/12/2020</t>
  </si>
  <si>
    <t>ערד סדרה 9 8811</t>
  </si>
  <si>
    <t>2/02/2014</t>
  </si>
  <si>
    <t>2/03/2014</t>
  </si>
  <si>
    <t>ערד סדרה 9 8813</t>
  </si>
  <si>
    <t>1/04/2014</t>
  </si>
  <si>
    <t>ערד סדרה 9 8819</t>
  </si>
  <si>
    <t>1/10/2014</t>
  </si>
  <si>
    <t>ערד סדרה 9 8820</t>
  </si>
  <si>
    <t>2/11/2014</t>
  </si>
  <si>
    <t>מירון</t>
  </si>
  <si>
    <t>8341 מירון</t>
  </si>
  <si>
    <t>1/02/2001</t>
  </si>
  <si>
    <t>8342 מירון</t>
  </si>
  <si>
    <t>1/03/2001</t>
  </si>
  <si>
    <t>8343 מירון</t>
  </si>
  <si>
    <t>1/04/2001</t>
  </si>
  <si>
    <t>8344 מירון</t>
  </si>
  <si>
    <t>1/05/2001</t>
  </si>
  <si>
    <t>8345 מירון</t>
  </si>
  <si>
    <t>1/06/2001</t>
  </si>
  <si>
    <t>8346 מירון</t>
  </si>
  <si>
    <t>1/07/2001</t>
  </si>
  <si>
    <t>8347 מירון</t>
  </si>
  <si>
    <t>1/08/2001</t>
  </si>
  <si>
    <t>8348 מירון</t>
  </si>
  <si>
    <t>2/09/2001</t>
  </si>
  <si>
    <t>8349 מירון</t>
  </si>
  <si>
    <t>1/10/2001</t>
  </si>
  <si>
    <t>8350 מירון</t>
  </si>
  <si>
    <t>1/11/2001</t>
  </si>
  <si>
    <t>8352 מירון</t>
  </si>
  <si>
    <t>1/01/2002</t>
  </si>
  <si>
    <t>8353 מירון</t>
  </si>
  <si>
    <t>1/02/2002</t>
  </si>
  <si>
    <t>8354 מירון</t>
  </si>
  <si>
    <t>1/03/2002</t>
  </si>
  <si>
    <t>8355 מירון</t>
  </si>
  <si>
    <t>1/04/2002</t>
  </si>
  <si>
    <t>8356 מירון</t>
  </si>
  <si>
    <t>1/05/2002</t>
  </si>
  <si>
    <t>8357 מירון</t>
  </si>
  <si>
    <t>2/06/2002</t>
  </si>
  <si>
    <t>8358 מירון</t>
  </si>
  <si>
    <t>1/07/2002</t>
  </si>
  <si>
    <t>8359 מירון</t>
  </si>
  <si>
    <t>1/08/2002</t>
  </si>
  <si>
    <t>8360 מירון</t>
  </si>
  <si>
    <t>1/09/2002</t>
  </si>
  <si>
    <t>8361 מירון</t>
  </si>
  <si>
    <t>1/10/2002</t>
  </si>
  <si>
    <t>8362 מירון</t>
  </si>
  <si>
    <t>1/11/2002</t>
  </si>
  <si>
    <t>8363 מירון</t>
  </si>
  <si>
    <t>1/12/2002</t>
  </si>
  <si>
    <t>8364 מירון</t>
  </si>
  <si>
    <t>1/01/2003</t>
  </si>
  <si>
    <t>8365 מירון</t>
  </si>
  <si>
    <t>2/02/2003</t>
  </si>
  <si>
    <t>8366 מירון</t>
  </si>
  <si>
    <t>2/03/2003</t>
  </si>
  <si>
    <t>8367 מירון</t>
  </si>
  <si>
    <t>1/04/2003</t>
  </si>
  <si>
    <t>8368 מירון</t>
  </si>
  <si>
    <t>2/05/2003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</si>
  <si>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</si>
  <si>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</si>
  <si>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</si>
  <si>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</si>
  <si>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</si>
  <si>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</si>
  <si>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סד' 6</t>
  </si>
  <si>
    <t>25/12/2006</t>
  </si>
  <si>
    <t>מקורות סדרה 8 %</t>
  </si>
  <si>
    <t>20/06/2012</t>
  </si>
  <si>
    <t>עירית יהוד מונסון</t>
  </si>
  <si>
    <t>30/11/2006</t>
  </si>
  <si>
    <t>עירית רעננה אג"ח</t>
  </si>
  <si>
    <t>20/07/2006</t>
  </si>
  <si>
    <t>נתיב גז 1</t>
  </si>
  <si>
    <t>29/12/2010</t>
  </si>
  <si>
    <t>חברת חשמל 2022</t>
  </si>
  <si>
    <t>12/01/2011</t>
  </si>
  <si>
    <t>מימון ישיר 5 %8</t>
  </si>
  <si>
    <t>השקעות ואחזקות</t>
  </si>
  <si>
    <t>16/09/2018</t>
  </si>
  <si>
    <t>אס פי סי אלעד</t>
  </si>
  <si>
    <t>בינוי</t>
  </si>
  <si>
    <t>ilBBB</t>
  </si>
  <si>
    <t>6/10/2007</t>
  </si>
  <si>
    <t>אמפל אמריקן</t>
  </si>
  <si>
    <t>ilC</t>
  </si>
  <si>
    <t>15/11/2006</t>
  </si>
  <si>
    <t>ישאל אמלט ה'</t>
  </si>
  <si>
    <t>13/03/2007</t>
  </si>
  <si>
    <t>אלקטרוכימיות</t>
  </si>
  <si>
    <t>ilD</t>
  </si>
  <si>
    <t>25/06/1997</t>
  </si>
  <si>
    <t>זכאי ריבית קרדן</t>
  </si>
  <si>
    <t>23/08/2018</t>
  </si>
  <si>
    <t>קרדן אןוי סד' ב</t>
  </si>
  <si>
    <t>16/12/2008</t>
  </si>
  <si>
    <t>חבס אג"ח 12</t>
  </si>
  <si>
    <t>29/05/2007</t>
  </si>
  <si>
    <t>חסףטג_  ' 2012</t>
  </si>
  <si>
    <t>23/02/2006</t>
  </si>
  <si>
    <t>חפציבה ג'</t>
  </si>
  <si>
    <t>5/12/2006</t>
  </si>
  <si>
    <t>חפציבה ג'רוזלם</t>
  </si>
  <si>
    <t>חפציבה חופים א'</t>
  </si>
  <si>
    <t>חפציבה סד' ב'</t>
  </si>
  <si>
    <t>לגנא הולדינגס</t>
  </si>
  <si>
    <t>7/05/2006</t>
  </si>
  <si>
    <t>רפאל ה' 20/2026</t>
  </si>
  <si>
    <t>2/03/2017</t>
  </si>
  <si>
    <t>אלטשולר אגחא-רמ</t>
  </si>
  <si>
    <t>6/10/2016</t>
  </si>
  <si>
    <t>ביטוח ישיר השקע</t>
  </si>
  <si>
    <t>21/07/2016</t>
  </si>
  <si>
    <t>לאס וגאס סד' א</t>
  </si>
  <si>
    <t>20/12/2005</t>
  </si>
  <si>
    <t>צים אג"ח 023 A1</t>
  </si>
  <si>
    <t>20/07/2014</t>
  </si>
  <si>
    <t>סה"כ אג"ח קונצרני של חברות ישראליות</t>
  </si>
  <si>
    <t>סה"כ אג"ח קונצרני של חברות זרות</t>
  </si>
  <si>
    <t>RESID HOME</t>
  </si>
  <si>
    <t>מניה צים הסדר ח</t>
  </si>
  <si>
    <t>קרן נוי חוצה יש</t>
  </si>
  <si>
    <t>HIPPO</t>
  </si>
  <si>
    <t>NEXT S2</t>
  </si>
  <si>
    <t>APITAL PARTNERS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</si>
  <si>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</si>
  <si>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</si>
  <si>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</si>
  <si>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</si>
  <si>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</si>
  <si>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</si>
  <si>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</si>
  <si>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BRIDGES</t>
  </si>
  <si>
    <t>FIMI V</t>
  </si>
  <si>
    <t>FIMI VI</t>
  </si>
  <si>
    <t>FIRST TIME</t>
  </si>
  <si>
    <t>FORTISSIMO III</t>
  </si>
  <si>
    <t>PONTIFAXVI FUND</t>
  </si>
  <si>
    <t>אביב ונצ'רס 1</t>
  </si>
  <si>
    <t>יסודות נדל"ן ב'</t>
  </si>
  <si>
    <t>יסודות נדל"ן ג'</t>
  </si>
  <si>
    <t>סקאיי 3 השקעה ב</t>
  </si>
  <si>
    <t>קרן נוי 3 השקעה</t>
  </si>
  <si>
    <t>תשתיות ישראל 4</t>
  </si>
  <si>
    <t>סה"כ קרנות השקעה בחו"ל:</t>
  </si>
  <si>
    <t>FIRSTIME 2</t>
  </si>
  <si>
    <t>GOLDEN TREE PS</t>
  </si>
  <si>
    <t>SPHERA GLOBAL E</t>
  </si>
  <si>
    <t>THIRD POINT</t>
  </si>
  <si>
    <t>5 AVENUE</t>
  </si>
  <si>
    <t>AST MULTIFAMILY</t>
  </si>
  <si>
    <t>ATLANTIC 1</t>
  </si>
  <si>
    <t>BCRE הודו סין ק. השק</t>
  </si>
  <si>
    <t>BLACKS REAL VII</t>
  </si>
  <si>
    <t>BLACKSTONE VIII</t>
  </si>
  <si>
    <t>CIM FUND VIII</t>
  </si>
  <si>
    <t>DALAS OFFICE</t>
  </si>
  <si>
    <t>GOLD COST STEMF</t>
  </si>
  <si>
    <t>HOUSTON NADLAN</t>
  </si>
  <si>
    <t>IFAMILY CLASS A</t>
  </si>
  <si>
    <t>IX BLACKSTONE9</t>
  </si>
  <si>
    <t>MIDTOWN WEST</t>
  </si>
  <si>
    <t>PLAINSBORO</t>
  </si>
  <si>
    <t>SILVER LAKE PAR</t>
  </si>
  <si>
    <t>STARWOOD ק.השקע</t>
  </si>
  <si>
    <t>SUNBELT FAMILY</t>
  </si>
  <si>
    <t>אלקטרה נדל"ן 2</t>
  </si>
  <si>
    <t>אלקטרה נדל"ן 3</t>
  </si>
  <si>
    <t>AGE CO FUND III</t>
  </si>
  <si>
    <t>ARES SPECIAL SI</t>
  </si>
  <si>
    <t>ARTNERS GROUP 2</t>
  </si>
  <si>
    <t>AVENUE EUROPE 3</t>
  </si>
  <si>
    <t>BAIN CAPITAL</t>
  </si>
  <si>
    <t>CVC CREDIT II</t>
  </si>
  <si>
    <t>DOVER STREET X</t>
  </si>
  <si>
    <t>Direct</t>
  </si>
  <si>
    <t>E CO INVESTMENT</t>
  </si>
  <si>
    <t>FORTTISSIMO V</t>
  </si>
  <si>
    <t>G NORTH AMERICA</t>
  </si>
  <si>
    <t>GHT PARTNERS XI</t>
  </si>
  <si>
    <t>GIP IV</t>
  </si>
  <si>
    <t>GSO CAPIT III</t>
  </si>
  <si>
    <t>ICG VII</t>
  </si>
  <si>
    <t>KLIRMARK III</t>
  </si>
  <si>
    <t>NEXT Insurance</t>
  </si>
  <si>
    <t>PANTHEON 1 L.P</t>
  </si>
  <si>
    <t>RTNERS V ACCESS</t>
  </si>
  <si>
    <t>SCH CARSON XIII</t>
  </si>
  <si>
    <t>TAL FUND III LP</t>
  </si>
  <si>
    <t>VINTAGE 10</t>
  </si>
  <si>
    <t>VINTAGE 9</t>
  </si>
  <si>
    <t>VINTAGE FOF vi</t>
  </si>
  <si>
    <t>Vintage fof VI</t>
  </si>
  <si>
    <t>tal Debt Fund V</t>
  </si>
  <si>
    <t>ברוקפילד קרן הש</t>
  </si>
  <si>
    <t>פרטנרס גרופ 2</t>
  </si>
  <si>
    <t>6. כתבי אופציה</t>
  </si>
  <si>
    <t>סה"כ כתבי אופציה בישראל:</t>
  </si>
  <si>
    <t>אוגווינד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</si>
  <si>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</si>
  <si>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</si>
  <si>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</si>
  <si>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</si>
  <si>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</si>
  <si>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אלקטריאון</t>
  </si>
  <si>
    <t>סה"כ אופציות בחו"ל:</t>
  </si>
  <si>
    <t>8. חוזים עתידיים</t>
  </si>
  <si>
    <t>סה"כ חוזים עתידיים בישראל</t>
  </si>
  <si>
    <t>EU/IL F3.960000</t>
  </si>
  <si>
    <t>24/07/2020</t>
  </si>
  <si>
    <t>EU/IL F3.995900</t>
  </si>
  <si>
    <t>14/09/2020</t>
  </si>
  <si>
    <t>EU/IL F4.039300</t>
  </si>
  <si>
    <t>24/08/2020</t>
  </si>
  <si>
    <t>GB/IL F4.396200</t>
  </si>
  <si>
    <t>19/10/2020</t>
  </si>
  <si>
    <t>JP/IL F.031700</t>
  </si>
  <si>
    <t>4/09/2020</t>
  </si>
  <si>
    <t>US/IL F3.240000</t>
  </si>
  <si>
    <t>21/12/2020</t>
  </si>
  <si>
    <t>US/IL F3.249200</t>
  </si>
  <si>
    <t>7/12/2020</t>
  </si>
  <si>
    <t>US/IL F3.341100</t>
  </si>
  <si>
    <t>23/11/2020</t>
  </si>
  <si>
    <t>US/IL F3.341800</t>
  </si>
  <si>
    <t>US/IL F3.389500</t>
  </si>
  <si>
    <t>28/08/2020</t>
  </si>
  <si>
    <t>US/IL F3.393300</t>
  </si>
  <si>
    <t>16/08/2020</t>
  </si>
  <si>
    <t>US/IL F3.394200</t>
  </si>
  <si>
    <t>US/IL F3.414600</t>
  </si>
  <si>
    <t>18/09/2020</t>
  </si>
  <si>
    <t>US/IL F3.441000</t>
  </si>
  <si>
    <t>15/07/2020</t>
  </si>
  <si>
    <t>סה"כ חוזים עתידיים בחו"ל:</t>
  </si>
  <si>
    <t>9. מוצרים מובנים</t>
  </si>
  <si>
    <t>חמית - משיכה 12 (2 )</t>
  </si>
  <si>
    <t>אשראי</t>
  </si>
  <si>
    <t>17/12/2015</t>
  </si>
  <si>
    <t>חמית 12 הרחבה 2</t>
  </si>
  <si>
    <t>7/12/2016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</si>
  <si>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</si>
  <si>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</si>
  <si>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</si>
  <si>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</si>
  <si>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</si>
  <si>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</si>
  <si>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- ה.ע.ל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</si>
  <si>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</si>
  <si>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</si>
  <si>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</si>
  <si>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</si>
  <si>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או.פי.סי רותם ה</t>
  </si>
  <si>
    <t>14/07/2015</t>
  </si>
  <si>
    <t>דרך ארץ -1</t>
  </si>
  <si>
    <t>29/09/1999</t>
  </si>
  <si>
    <t>דרך ארץ-10</t>
  </si>
  <si>
    <t>31/12/2001</t>
  </si>
  <si>
    <t>דרך ארץ-11</t>
  </si>
  <si>
    <t>28/02/2002</t>
  </si>
  <si>
    <t>דרך ארץ-12</t>
  </si>
  <si>
    <t>30/06/2002</t>
  </si>
  <si>
    <t>דרך ארץ-13</t>
  </si>
  <si>
    <t>30/09/2002</t>
  </si>
  <si>
    <t>דרך ארץ-14</t>
  </si>
  <si>
    <t>31/12/2002</t>
  </si>
  <si>
    <t>דרך ארץ-15</t>
  </si>
  <si>
    <t>31/03/2003</t>
  </si>
  <si>
    <t>דרך ארץ-16</t>
  </si>
  <si>
    <t>30/06/2003</t>
  </si>
  <si>
    <t>דרך ארץ-17</t>
  </si>
  <si>
    <t>30/09/2003</t>
  </si>
  <si>
    <t>דרך ארץ-18</t>
  </si>
  <si>
    <t>31/12/2003</t>
  </si>
  <si>
    <t>דרך ארץ-19</t>
  </si>
  <si>
    <t>28/04/2004</t>
  </si>
  <si>
    <t>דרך ארץ-2</t>
  </si>
  <si>
    <t>3/01/2000</t>
  </si>
  <si>
    <t>דרך ארץ-3</t>
  </si>
  <si>
    <t>30/03/2000</t>
  </si>
  <si>
    <t>דרך ארץ-4</t>
  </si>
  <si>
    <t>6/07/2000</t>
  </si>
  <si>
    <t>דרך ארץ-5</t>
  </si>
  <si>
    <t>5/10/2000</t>
  </si>
  <si>
    <t>דרך ארץ-6</t>
  </si>
  <si>
    <t>31/12/2000</t>
  </si>
  <si>
    <t>דרך ארץ-7</t>
  </si>
  <si>
    <t>29/03/2001</t>
  </si>
  <si>
    <t>דרך ארץ-8</t>
  </si>
  <si>
    <t>28/06/2001</t>
  </si>
  <si>
    <t>דרך ארץ-9</t>
  </si>
  <si>
    <t>30/09/2001</t>
  </si>
  <si>
    <t>חוצה ישראל  1 13</t>
  </si>
  <si>
    <t>18/12/2014</t>
  </si>
  <si>
    <t>חוצה ישראל  14 1</t>
  </si>
  <si>
    <t>חוצה ישראל 1 1</t>
  </si>
  <si>
    <t>חוצה ישראל 1 10</t>
  </si>
  <si>
    <t>חוצה ישראל 1 11</t>
  </si>
  <si>
    <t>חוצה ישראל 1 12</t>
  </si>
  <si>
    <t>חוצה ישראל 1 15</t>
  </si>
  <si>
    <t>חוצה ישראל 1 16</t>
  </si>
  <si>
    <t>חוצה ישראל 1 17</t>
  </si>
  <si>
    <t>חוצה ישראל 1 18</t>
  </si>
  <si>
    <t>חוצה ישראל 1 19</t>
  </si>
  <si>
    <t>חוצה ישראל 1 2</t>
  </si>
  <si>
    <t>חוצה ישראל 1 4</t>
  </si>
  <si>
    <t>חוצה ישראל 1 5</t>
  </si>
  <si>
    <t>חוצה ישראל 1 8</t>
  </si>
  <si>
    <t>חוצה ישראל 1 9</t>
  </si>
  <si>
    <t>חוצה ישראל 2% 1 6</t>
  </si>
  <si>
    <t>חוצה ישראל 2% 1 7</t>
  </si>
  <si>
    <t>חוצה ישראל 7  1 3</t>
  </si>
  <si>
    <t>מבט לנגב הלואה ארוכה</t>
  </si>
  <si>
    <t>26/07/2017</t>
  </si>
  <si>
    <t>מבט לנגב משיכת 17</t>
  </si>
  <si>
    <t>28/11/2017</t>
  </si>
  <si>
    <t>מבט לנגב עיר הב</t>
  </si>
  <si>
    <t>2/05/2018</t>
  </si>
  <si>
    <t>דור אלון גז 1</t>
  </si>
  <si>
    <t>2/06/2014</t>
  </si>
  <si>
    <t>דליה אנרגיה משי</t>
  </si>
  <si>
    <t>28/04/2015</t>
  </si>
  <si>
    <t>דרך ארץ היוו</t>
  </si>
  <si>
    <t>27/06/2007</t>
  </si>
  <si>
    <t>כביש 6 משי 18 בכיר</t>
  </si>
  <si>
    <t>27/02/2018</t>
  </si>
  <si>
    <t>כביש 6 משיכה 10</t>
  </si>
  <si>
    <t>27/06/2017</t>
  </si>
  <si>
    <t>כביש 6 משיכה 12</t>
  </si>
  <si>
    <t>28/08/2017</t>
  </si>
  <si>
    <t>כביש 6 משיכה 17 בכיר</t>
  </si>
  <si>
    <t>29/01/2018</t>
  </si>
  <si>
    <t>כביש 6 משיכה 19</t>
  </si>
  <si>
    <t>27/03/2018</t>
  </si>
  <si>
    <t>כביש 6 משיכה 20</t>
  </si>
  <si>
    <t>29/04/2018</t>
  </si>
  <si>
    <t>25/07/2018</t>
  </si>
  <si>
    <t>כביש 6 משיכה 21</t>
  </si>
  <si>
    <t>28/05/2018</t>
  </si>
  <si>
    <t>כביש 6 משיכה 22</t>
  </si>
  <si>
    <t>26/06/2018</t>
  </si>
  <si>
    <t>כביש 6 משיכה 24</t>
  </si>
  <si>
    <t>28/08/2018</t>
  </si>
  <si>
    <t>כביש 6 משיכה 26</t>
  </si>
  <si>
    <t>25/10/2018</t>
  </si>
  <si>
    <t>כביש 6 משיכה 27</t>
  </si>
  <si>
    <t>27/03/2019</t>
  </si>
  <si>
    <t>26/11/2018</t>
  </si>
  <si>
    <t>24/12/2018</t>
  </si>
  <si>
    <t>כביש 6 משיכה 29</t>
  </si>
  <si>
    <t>28/01/2019</t>
  </si>
  <si>
    <t>כביש 6 משיכה 38</t>
  </si>
  <si>
    <t>26/02/2019</t>
  </si>
  <si>
    <t>כביש 6 משיכה 4 בכיר</t>
  </si>
  <si>
    <t>28/12/2016</t>
  </si>
  <si>
    <t>כביש 6 משיכה 6 בכיר</t>
  </si>
  <si>
    <t>27/02/2017</t>
  </si>
  <si>
    <t>כביש 6 משיכה 7חוב בכ</t>
  </si>
  <si>
    <t>29/03/2017</t>
  </si>
  <si>
    <t>כביש 6 משיכה 8 בכיר</t>
  </si>
  <si>
    <t>30/04/2017</t>
  </si>
  <si>
    <t>כביש 6 משיכה 9 בכיר</t>
  </si>
  <si>
    <t>25/05/2017</t>
  </si>
  <si>
    <t>כביש 6 צפון 5 בכיר</t>
  </si>
  <si>
    <t>26/01/2017</t>
  </si>
  <si>
    <t>כביש 6 צפון משי 11</t>
  </si>
  <si>
    <t>31/07/2017</t>
  </si>
  <si>
    <t>כביש 6 צפון משי 13</t>
  </si>
  <si>
    <t>27/09/2017</t>
  </si>
  <si>
    <t>כביש 6 צפון משי 15</t>
  </si>
  <si>
    <t>27/11/2017</t>
  </si>
  <si>
    <t>כביש 6 צפון משיכה 14</t>
  </si>
  <si>
    <t>25/10/2017</t>
  </si>
  <si>
    <t>כביש6 צפון משיכה 16</t>
  </si>
  <si>
    <t>21/12/2017</t>
  </si>
  <si>
    <t>שפיר כביש 6 משיכה 1</t>
  </si>
  <si>
    <t>5/01/2016</t>
  </si>
  <si>
    <t>ק.שבעת כוכבים</t>
  </si>
  <si>
    <t>24/09/2012</t>
  </si>
  <si>
    <t>נדל"ן מניב</t>
  </si>
  <si>
    <t>קמפוס אלקטרה בר</t>
  </si>
  <si>
    <t>30/05/2019</t>
  </si>
  <si>
    <t>18/08/2019</t>
  </si>
  <si>
    <t>28/11/2019</t>
  </si>
  <si>
    <t>9/06/2020</t>
  </si>
  <si>
    <t>30/01/2020</t>
  </si>
  <si>
    <t>22/09/2019</t>
  </si>
  <si>
    <t>קמפוס בר אילן</t>
  </si>
  <si>
    <t>2/08/2020</t>
  </si>
  <si>
    <t>2/04/2019</t>
  </si>
  <si>
    <t>30/03/2020</t>
  </si>
  <si>
    <t>אנרגיאן משיכה</t>
  </si>
  <si>
    <t>18/08/2020</t>
  </si>
  <si>
    <t>ד.ארץ 7.15%2025</t>
  </si>
  <si>
    <t>דרך ארץ הייווז</t>
  </si>
  <si>
    <t>26/06/2007</t>
  </si>
  <si>
    <t>שיכון ובינוי סו</t>
  </si>
  <si>
    <t>29/10/2020</t>
  </si>
  <si>
    <t>הלוואה קווים 37</t>
  </si>
  <si>
    <t>6/12/2016</t>
  </si>
  <si>
    <t>יורוקום נדלן 2</t>
  </si>
  <si>
    <t>30/12/2014</t>
  </si>
  <si>
    <t>יורוקום נדלן 3</t>
  </si>
  <si>
    <t>מבנ תעשיה%4.5 1</t>
  </si>
  <si>
    <t>18/11/2012</t>
  </si>
  <si>
    <t>מבני תעשיה 2022 3</t>
  </si>
  <si>
    <t>30/10/2013</t>
  </si>
  <si>
    <t>מבני תעשיה%4.5 2</t>
  </si>
  <si>
    <t>25/02/2013</t>
  </si>
  <si>
    <t>עסקת קווים מסלו</t>
  </si>
  <si>
    <t>11/07/2016</t>
  </si>
  <si>
    <t>קווים הצטיידות</t>
  </si>
  <si>
    <t>13/12/2016</t>
  </si>
  <si>
    <t>קווים הצטיידות צמודה</t>
  </si>
  <si>
    <t>28/06/2016</t>
  </si>
  <si>
    <t>קווים מחזור פריים</t>
  </si>
  <si>
    <t>קווים מיחזור קבועה</t>
  </si>
  <si>
    <t>קווים מסלול תמלוגים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</si>
  <si>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</si>
  <si>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</si>
  <si>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</si>
  <si>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</si>
  <si>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</si>
  <si>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</si>
  <si>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אריסון ב%4.75</t>
  </si>
  <si>
    <t>6/03/2013</t>
  </si>
  <si>
    <t>אריסון החזקות ה</t>
  </si>
  <si>
    <t>5/03/2013</t>
  </si>
  <si>
    <t>סה"כ הלוואות בחו"ל</t>
  </si>
  <si>
    <t>דלק הלוואה %5.5</t>
  </si>
  <si>
    <t>A+</t>
  </si>
  <si>
    <t>16/12/2015</t>
  </si>
  <si>
    <t>1.ה. פקדונות מעל 3 חודשים:</t>
  </si>
  <si>
    <t>סה"כ  פקדונות מעל 3 חודשים</t>
  </si>
  <si>
    <t>סה"כ צמוד למדד</t>
  </si>
  <si>
    <t>פקדון צמוד מדד (פועלים)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</si>
  <si>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</si>
  <si>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</si>
  <si>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</si>
  <si>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</si>
  <si>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</si>
  <si>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</si>
  <si>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</si>
  <si>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</si>
  <si>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</si>
  <si>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</si>
  <si>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</si>
  <si>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גיתם</t>
  </si>
  <si>
    <t>השכרה</t>
  </si>
  <si>
    <t>ראול ולנברג 8, תל אביב</t>
  </si>
  <si>
    <t>מגדל המלניום</t>
  </si>
  <si>
    <t>ארניה אוסוולדו 23, תל אביב</t>
  </si>
  <si>
    <t>מגדל קרסו ב"ש</t>
  </si>
  <si>
    <t>קרן היסוד 4, באר שבע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</si>
  <si>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</si>
  <si>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</si>
  <si>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</si>
  <si>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</si>
  <si>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</si>
  <si>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</si>
  <si>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</si>
  <si>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</si>
  <si>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</si>
  <si>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</si>
  <si>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</si>
  <si>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</si>
  <si>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</si>
  <si>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</si>
  <si>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</si>
  <si>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</si>
  <si>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</si>
  <si>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</si>
  <si>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</si>
  <si>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פסגות קופות גמל ופנסיה בע"מ</t>
  </si>
  <si>
    <t>A3</t>
  </si>
  <si>
    <t>Baa3</t>
  </si>
  <si>
    <t>Baa1</t>
  </si>
  <si>
    <t>Baa2</t>
  </si>
  <si>
    <t>MOODYS</t>
  </si>
  <si>
    <t>FITCH</t>
  </si>
  <si>
    <t>ביוטכנולוגיה</t>
  </si>
  <si>
    <t xml:space="preserve">S&amp;P </t>
  </si>
  <si>
    <t>Aaa.il</t>
  </si>
  <si>
    <t>סוף טבלה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</si>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</sst>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##0.00%"/>
    <numFmt numFmtId="166" formatCode="##0.0000"/>
    <numFmt numFmtId="167" formatCode="##0.0000%"/>
  </numFmts>
  <fonts count="13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sz val="10"/>
      <color rgb="FFFFFFFF"/>
      <name val="Arial"/>
    </font>
    <font>
      <sz val="10"/>
      <color rgb="FFFFFFFF"/>
      <name val="Ariel"/>
    </font>
    <font>
      <b/>
      <sz val="10"/>
      <color rgb="FFFFFFFF"/>
      <name val="Arie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7" fontId="5" fillId="0" borderId="0" xfId="0" applyNumberFormat="1" applyFont="1" applyAlignment="1">
      <alignment horizontal="right"/>
    </xf>
    <xf numFmtId="10" fontId="0" fillId="0" borderId="0" xfId="0" applyNumberFormat="1"/>
    <xf numFmtId="0" fontId="7" fillId="0" borderId="0" xfId="0" applyFont="1" applyAlignment="1">
      <alignment horizontal="right"/>
    </xf>
    <xf numFmtId="14" fontId="5" fillId="0" borderId="0" xfId="0" applyNumberFormat="1" applyFont="1" applyAlignment="1">
      <alignment horizontal="right" readingOrder="2"/>
    </xf>
    <xf numFmtId="14" fontId="0" fillId="0" borderId="0" xfId="0" applyNumberFormat="1"/>
    <xf numFmtId="164" fontId="0" fillId="0" borderId="0" xfId="1" applyFont="1"/>
    <xf numFmtId="14" fontId="9" fillId="0" borderId="0" xfId="0" applyNumberFormat="1" applyFont="1"/>
    <xf numFmtId="0" fontId="0" fillId="0" borderId="0" xfId="0"/>
    <xf numFmtId="0" fontId="10" fillId="2" borderId="0" xfId="0" applyFont="1" applyFill="1"/>
    <xf numFmtId="0" fontId="11" fillId="2" borderId="0" xfId="0" applyFont="1" applyFill="1" applyAlignment="1">
      <alignment horizontal="right" readingOrder="2"/>
    </xf>
    <xf numFmtId="0" fontId="12" fillId="2" borderId="0" xfId="0" applyFont="1" applyFill="1" applyAlignment="1">
      <alignment horizontal="right" readingOrder="2"/>
    </xf>
  </cellXfs>
  <cellStyles count="2">
    <cellStyle name="Comma" xfId="1" builtinId="3"/>
    <cellStyle name="Normal" xfId="0" builtinId="0"/>
  </cellStyles>
  <dxfs count="37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9" formatCode="m/d/yyyy"/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7" formatCode="##0.00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6" formatCode="##0.00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Ariel"/>
        <scheme val="none"/>
      </font>
      <alignment horizontal="right" vertical="bottom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165" formatCode="##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el"/>
        <scheme val="none"/>
      </font>
      <alignment horizontal="right" vertical="bottom" textRotation="0" wrapText="0" indent="0" justifyLastLine="0" shrinkToFit="0" readingOrder="2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id="1" name="Table1" displayName="Table1" ref="A6:C40" totalsRowShown="0" headerRowDxfId="369">
  <autoFilter ref="A6:C40"/>
  <tableColumns count="3">
    <tableColumn id="1" name="סוג נכס" dataDxfId="372"/>
    <tableColumn id="2" name="שווי הוגן באלפי ש&quot;ח" dataDxfId="371"/>
    <tableColumn id="3" name="שיעור מהנכסים" dataDxfId="370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7:K19" totalsRowShown="0" headerRowDxfId="243" dataDxfId="244">
  <autoFilter ref="A7:K19"/>
  <tableColumns count="11">
    <tableColumn id="1" name="שם נ&quot;ע" dataDxfId="255"/>
    <tableColumn id="2" name="מספר ני&quot;ע" dataDxfId="254"/>
    <tableColumn id="3" name="זירת מסחר" dataDxfId="253"/>
    <tableColumn id="4" name="ענף מסחר" dataDxfId="252"/>
    <tableColumn id="5" name="סוג מטבע" dataDxfId="251"/>
    <tableColumn id="6" name="ערך נקוב" dataDxfId="250"/>
    <tableColumn id="7" name="שער" dataDxfId="249"/>
    <tableColumn id="8" name="שווי שוק" dataDxfId="248"/>
    <tableColumn id="9" name="שעור מערך נקוב מונפק" dataDxfId="247"/>
    <tableColumn id="10" name="שעור מנכסי אפיק ההשקעה" dataDxfId="246"/>
    <tableColumn id="11" name="שעור מסך נכסי השקעה" dataDxfId="245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7:K24" totalsRowShown="0" headerRowDxfId="231" dataDxfId="232">
  <autoFilter ref="A7:K24"/>
  <tableColumns count="11">
    <tableColumn id="1" name="שם נ&quot;ע" dataDxfId="242"/>
    <tableColumn id="2" name="מספר ני&quot;ע" dataDxfId="241"/>
    <tableColumn id="3" name="זירת מסחר" dataDxfId="240"/>
    <tableColumn id="4" name="ענף מסחר" dataDxfId="239"/>
    <tableColumn id="5" name="סוג מטבע" dataDxfId="238"/>
    <tableColumn id="6" name="ערך נקוב" dataDxfId="237"/>
    <tableColumn id="7" name="שער" dataDxfId="236"/>
    <tableColumn id="8" name="שווי שוק" dataDxfId="235"/>
    <tableColumn id="9" name="שעור מערך נקוב מונפק"/>
    <tableColumn id="10" name="שעור מנכסי אפיק ההשקעה" dataDxfId="234"/>
    <tableColumn id="11" name="שעור מסך נכסי השקעה" dataDxfId="233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7:J11" totalsRowShown="0" headerRowDxfId="220" dataDxfId="221">
  <autoFilter ref="A7:J11"/>
  <tableColumns count="10">
    <tableColumn id="1" name="שם נ&quot;ע" dataDxfId="230"/>
    <tableColumn id="2" name="מספר ני&quot;ע" dataDxfId="229"/>
    <tableColumn id="3" name="זירת מסחר" dataDxfId="228"/>
    <tableColumn id="4" name="ענף מסחר" dataDxfId="227"/>
    <tableColumn id="5" name="סוג מטבע" dataDxfId="226"/>
    <tableColumn id="6" name="ערך נקוב" dataDxfId="225"/>
    <tableColumn id="7" name="שער"/>
    <tableColumn id="8" name="שווי שוק" dataDxfId="224"/>
    <tableColumn id="9" name="שעור מנכסי אפיק ההשקעה" dataDxfId="223"/>
    <tableColumn id="10" name="שעור מסך נכסי השקעה" dataDxfId="222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7:P26" totalsRowShown="0" headerRowDxfId="207" dataDxfId="208">
  <autoFilter ref="A7:P26"/>
  <tableColumns count="16">
    <tableColumn id="1" name="שם נ&quot;ע" dataDxfId="219"/>
    <tableColumn id="2" name="מספר ני&quot;ע" dataDxfId="218"/>
    <tableColumn id="3" name="נכס בסיס" dataDxfId="217"/>
    <tableColumn id="4" name="דירוג" dataDxfId="216"/>
    <tableColumn id="5" name="שם מדרג" dataDxfId="215"/>
    <tableColumn id="6" name="תאריך רכישה" dataDxfId="214"/>
    <tableColumn id="7" name="מח&quot;מ"/>
    <tableColumn id="8" name="סוג מטבע" dataDxfId="213"/>
    <tableColumn id="9" name="שיעור ריבית"/>
    <tableColumn id="10" name="תשואה לפידיון"/>
    <tableColumn id="11" name="ערך נקוב" dataDxfId="212"/>
    <tableColumn id="12" name="שער"/>
    <tableColumn id="13" name="שווי שוק" dataDxfId="211"/>
    <tableColumn id="14" name="שעור מערך נקוב מונפק"/>
    <tableColumn id="15" name="שעור מנכסי אפיק ההשקעה" dataDxfId="210"/>
    <tableColumn id="16" name="שעור מסך נכסי השקעה" dataDxfId="209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7:O136" totalsRowShown="0" headerRowDxfId="194" dataDxfId="195">
  <autoFilter ref="A7:O136"/>
  <tableColumns count="15">
    <tableColumn id="1" name="שם נ&quot;ע" dataDxfId="206"/>
    <tableColumn id="2" name="מספר ני&quot;ע" dataDxfId="205"/>
    <tableColumn id="3" name="דירוג" dataDxfId="204"/>
    <tableColumn id="4" name="שם מדרג" dataDxfId="203"/>
    <tableColumn id="5" name="תאריך רכישה" dataDxfId="202"/>
    <tableColumn id="6" name="מח&quot;מ" dataDxfId="201"/>
    <tableColumn id="7" name="סוג מטבע" dataDxfId="200"/>
    <tableColumn id="8" name="שיעור ריבית"/>
    <tableColumn id="9" name="תשואה לפידיון"/>
    <tableColumn id="10" name="ערך נקוב" dataDxfId="199"/>
    <tableColumn id="11" name="שער"/>
    <tableColumn id="12" name="שווי הוגן" dataDxfId="198"/>
    <tableColumn id="13" name="שעור מערך נקוב מונפק"/>
    <tableColumn id="14" name="שעור מנכסי אפיק ההשקעה" dataDxfId="197"/>
    <tableColumn id="15" name="שעור מסך נכסי השקעה" dataDxfId="196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7:R17" totalsRowShown="0" headerRowDxfId="178" dataDxfId="179">
  <autoFilter ref="A7:R17"/>
  <tableColumns count="18">
    <tableColumn id="1" name="שם נ&quot;ע" dataDxfId="193"/>
    <tableColumn id="2" name="מספר ני&quot;ע" dataDxfId="192"/>
    <tableColumn id="3" name="ספק מידע" dataDxfId="191"/>
    <tableColumn id="4" name="מספר מנפיק" dataDxfId="190"/>
    <tableColumn id="5" name="ענף מסחר" dataDxfId="189"/>
    <tableColumn id="6" name="דירוג" dataDxfId="188"/>
    <tableColumn id="7" name="שם מדרג" dataDxfId="187"/>
    <tableColumn id="8" name="תאריך רכישה" dataDxfId="186"/>
    <tableColumn id="9" name="מח&quot;מ" dataDxfId="185"/>
    <tableColumn id="10" name="סוג מטבע" dataDxfId="184"/>
    <tableColumn id="11" name="שיעור ריבית"/>
    <tableColumn id="12" name="תשואה לפידיון"/>
    <tableColumn id="13" name="ערך נקוב" dataDxfId="183"/>
    <tableColumn id="14" name="שער"/>
    <tableColumn id="15" name="שווי הוגן" dataDxfId="182"/>
    <tableColumn id="16" name="שעור מערך נקוב מונפק"/>
    <tableColumn id="17" name="שעור מנכסי אפיק ההשקעה" dataDxfId="181"/>
    <tableColumn id="18" name="שעור מסך נכסי השקעה" dataDxfId="180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7:R43" totalsRowShown="0" headerRowDxfId="162" dataDxfId="163">
  <autoFilter ref="A7:R43"/>
  <tableColumns count="18">
    <tableColumn id="1" name="שם נ&quot;ע" dataDxfId="177"/>
    <tableColumn id="2" name="מספר ני&quot;ע" dataDxfId="176"/>
    <tableColumn id="3" name="ספק מידע" dataDxfId="175"/>
    <tableColumn id="4" name="מספר מנפיק" dataDxfId="174"/>
    <tableColumn id="5" name="ענף מסחר" dataDxfId="173"/>
    <tableColumn id="6" name="דירוג" dataDxfId="172"/>
    <tableColumn id="7" name="שם מדרג" dataDxfId="171"/>
    <tableColumn id="8" name="תאריך רכישה" dataDxfId="170"/>
    <tableColumn id="9" name="מח&quot;מ" dataDxfId="169"/>
    <tableColumn id="10" name="סוג מטבע" dataDxfId="168"/>
    <tableColumn id="11" name="שיעור ריבית"/>
    <tableColumn id="12" name="תשואה לפידיון"/>
    <tableColumn id="13" name="ערך נקוב" dataDxfId="167"/>
    <tableColumn id="14" name="שער"/>
    <tableColumn id="15" name="שווי הוגן" dataDxfId="166"/>
    <tableColumn id="16" name="שעור מערך נקוב מונפק"/>
    <tableColumn id="17" name="שעור מנכסי אפיק ההשקעה" dataDxfId="165"/>
    <tableColumn id="18" name="שעור מסך נכסי השקעה" dataDxfId="164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7:L9" totalsRowShown="0" headerRowDxfId="161">
  <autoFilter ref="A7:L9"/>
  <tableColumns count="12">
    <tableColumn id="1" name="שם נ&quot;ע"/>
    <tableColumn id="2" name="מספר ני&quot;ע"/>
    <tableColumn id="3" name="ספק מידע"/>
    <tableColumn id="4" name="מספר מנפיק"/>
    <tableColumn id="5" name="ענף מסחר"/>
    <tableColumn id="6" name="סוג מטבע"/>
    <tableColumn id="7" name="ערך נקוב"/>
    <tableColumn id="8" name="שער"/>
    <tableColumn id="9" name="שווי הוגן"/>
    <tableColumn id="10" name="שעור מערך נקוב מונפק"/>
    <tableColumn id="11" name="שעור מנכסי אפיק ההשקעה"/>
    <tableColumn id="12" name="שעור מסך נכסי השקעה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7:J81" totalsRowShown="0" headerRowDxfId="150" dataDxfId="151">
  <autoFilter ref="A7:J81"/>
  <tableColumns count="10">
    <tableColumn id="1" name="שם נ&quot;ע" dataDxfId="160"/>
    <tableColumn id="2" name="מספר ני&quot;ע" dataDxfId="159"/>
    <tableColumn id="3" name="סוג מטבע" dataDxfId="158"/>
    <tableColumn id="4" name="תאריך רכישה" dataDxfId="157"/>
    <tableColumn id="5" name="ערך נקוב" dataDxfId="156"/>
    <tableColumn id="6" name="שער" dataDxfId="155"/>
    <tableColumn id="7" name="שווי הוגן" dataDxfId="154"/>
    <tableColumn id="8" name="שעור מערך נקוב מונפק"/>
    <tableColumn id="9" name="שעור מנכסי אפיק ההשקעה" dataDxfId="153"/>
    <tableColumn id="10" name="שעור מסך נכסי השקעה" dataDxfId="152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A7:K12" totalsRowShown="0" headerRowDxfId="139" dataDxfId="140">
  <autoFilter ref="A7:K12"/>
  <tableColumns count="11">
    <tableColumn id="1" name="שם נ&quot;ע" dataDxfId="149"/>
    <tableColumn id="2" name="מספר ני&quot;ע" dataDxfId="148"/>
    <tableColumn id="3" name="ענף מסחר" dataDxfId="147"/>
    <tableColumn id="4" name="סוג מטבע" dataDxfId="146"/>
    <tableColumn id="5" name="תאריך רכישה" dataDxfId="145"/>
    <tableColumn id="6" name="ערך נקוב" dataDxfId="144"/>
    <tableColumn id="7" name="שער"/>
    <tableColumn id="8" name="שווי הוגן" dataDxfId="143"/>
    <tableColumn id="9" name="שעור מערך נקוב מונפק"/>
    <tableColumn id="10" name="שעור מנכסי אפיק ההשקעה" dataDxfId="142"/>
    <tableColumn id="11" name="שעור מסך נכסי השקעה" dataDxfId="14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42:C73" totalsRowShown="0" headerRowDxfId="366">
  <autoFilter ref="B42:C73"/>
  <tableColumns count="2">
    <tableColumn id="1" name="מטבע" dataDxfId="368"/>
    <tableColumn id="2" name="שער" dataDxfId="367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A7:K22" totalsRowShown="0" headerRowDxfId="128" dataDxfId="129">
  <autoFilter ref="A7:K22"/>
  <tableColumns count="11">
    <tableColumn id="1" name="שם נ&quot;ע" dataDxfId="138"/>
    <tableColumn id="2" name="מספר ני&quot;ע" dataDxfId="137"/>
    <tableColumn id="3" name="ענף מסחר" dataDxfId="136"/>
    <tableColumn id="4" name="תאריך רכישה" dataDxfId="135"/>
    <tableColumn id="5" name="סוג מטבע" dataDxfId="134"/>
    <tableColumn id="6" name="ערך נקוב" dataDxfId="133"/>
    <tableColumn id="7" name="שער"/>
    <tableColumn id="8" name="שווי הוגן" dataDxfId="132"/>
    <tableColumn id="9" name="שעור מערך נקוב מונפק"/>
    <tableColumn id="10" name="שעור מנכסי אפיק ההשקעה" dataDxfId="131"/>
    <tableColumn id="11" name="שעור מסך נכסי השקעה" dataDxfId="130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A7:J34" totalsRowShown="0" headerRowDxfId="117" dataDxfId="118">
  <autoFilter ref="A7:J34"/>
  <tableColumns count="10">
    <tableColumn id="1" name="שם נ&quot;ע" dataDxfId="127"/>
    <tableColumn id="2" name="מספר ני&quot;ע" dataDxfId="126"/>
    <tableColumn id="3" name="ענף מסחר" dataDxfId="125"/>
    <tableColumn id="4" name="תאריך רכישה" dataDxfId="124"/>
    <tableColumn id="5" name="סוג מטבע" dataDxfId="123"/>
    <tableColumn id="6" name="ערך נקוב" dataDxfId="122"/>
    <tableColumn id="7" name="שער"/>
    <tableColumn id="8" name="שווי הוגן" dataDxfId="121"/>
    <tableColumn id="9" name="שעור מנכסי אפיק ההשקעה" dataDxfId="120"/>
    <tableColumn id="10" name="שעור מסך נכסי השקעה" dataDxfId="119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A7:P27" totalsRowShown="0" headerRowDxfId="104" dataDxfId="105">
  <autoFilter ref="A7:P27"/>
  <tableColumns count="16">
    <tableColumn id="1" name="שם נ&quot;ע" dataDxfId="116"/>
    <tableColumn id="2" name="מספר ני&quot;ע" dataDxfId="115"/>
    <tableColumn id="3" name="נכס בסיס" dataDxfId="114"/>
    <tableColumn id="4" name="דירוג" dataDxfId="113"/>
    <tableColumn id="5" name="שם מדרג" dataDxfId="112"/>
    <tableColumn id="6" name="תאריך רכישה" dataDxfId="111"/>
    <tableColumn id="7" name="מח&quot;מ"/>
    <tableColumn id="8" name="סוג מטבע" dataDxfId="110"/>
    <tableColumn id="9" name="שיעור ריבית"/>
    <tableColumn id="10" name="תשואה לפידיון"/>
    <tableColumn id="11" name="ערך נקוב" dataDxfId="109"/>
    <tableColumn id="12" name="שער"/>
    <tableColumn id="13" name="שווי הוגן" dataDxfId="108"/>
    <tableColumn id="14" name="שעור מערך נקוב מונפק"/>
    <tableColumn id="15" name="שעור מנכסי אפיק ההשקעה" dataDxfId="107"/>
    <tableColumn id="16" name="שעור מסך נכסי השקעה" dataDxfId="106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A6:Q129" totalsRowShown="0" headerRowDxfId="88" dataDxfId="89">
  <autoFilter ref="A6:Q129"/>
  <tableColumns count="17">
    <tableColumn id="1" name="שם נ&quot;ע" dataDxfId="103"/>
    <tableColumn id="2" name="קונסורציום כן/לא" dataDxfId="102"/>
    <tableColumn id="3" name="מספר ני&quot;ע" dataDxfId="101"/>
    <tableColumn id="4" name="מספר מנפיק" dataDxfId="100"/>
    <tableColumn id="5" name="דירוג" dataDxfId="99"/>
    <tableColumn id="6" name="תאריך רכישה" dataDxfId="98"/>
    <tableColumn id="7" name="שם מדרג" dataDxfId="97"/>
    <tableColumn id="8" name="מח&quot;מ" dataDxfId="96"/>
    <tableColumn id="9" name="ענף משק" dataDxfId="95"/>
    <tableColumn id="10" name="סוג מטבע" dataDxfId="94"/>
    <tableColumn id="11" name="שיעור ריבית"/>
    <tableColumn id="12" name="תשואה לפידיון"/>
    <tableColumn id="13" name="ערך נקוב" dataDxfId="93"/>
    <tableColumn id="14" name="שער"/>
    <tableColumn id="15" name="שווי הוגן" dataDxfId="92"/>
    <tableColumn id="16" name="שעור מנכסי אפיק ההשקעה" dataDxfId="91"/>
    <tableColumn id="17" name="שעור מסך נכסי השקעה" dataDxfId="90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4" name="Table24" displayName="Table24" ref="A6:N16" totalsRowShown="0" headerRowDxfId="75" dataDxfId="76">
  <autoFilter ref="A6:N16"/>
  <tableColumns count="14">
    <tableColumn id="1" name="שם נ&quot;ע" dataDxfId="87"/>
    <tableColumn id="2" name="מספר ני&quot;ע" dataDxfId="86"/>
    <tableColumn id="3" name="מספר מנפיק" dataDxfId="85"/>
    <tableColumn id="4" name="דירוג" dataDxfId="84"/>
    <tableColumn id="5" name="שם מדרג" dataDxfId="83"/>
    <tableColumn id="6" name="מח&quot;מ" dataDxfId="82"/>
    <tableColumn id="7" name="סוג מטבע" dataDxfId="81"/>
    <tableColumn id="8" name="שיעור ריבית"/>
    <tableColumn id="9" name="תשואה לפידיון"/>
    <tableColumn id="10" name="ערך נקוב" dataDxfId="80"/>
    <tableColumn id="11" name="שער"/>
    <tableColumn id="12" name="שווי הוגן" dataDxfId="79"/>
    <tableColumn id="13" name="שעור מנכסי אפיק ההשקעה" dataDxfId="78"/>
    <tableColumn id="14" name="שעור מסך נכסי השקעה" dataDxfId="77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5" name="Table25" displayName="Table25" ref="A6:I17" totalsRowShown="0" headerRowDxfId="65" dataDxfId="66">
  <autoFilter ref="A6:I17"/>
  <tableColumns count="9">
    <tableColumn id="1" name="שם נ&quot;ע" dataDxfId="74"/>
    <tableColumn id="2" name="תאריך שערוך אחרון" dataDxfId="73"/>
    <tableColumn id="3" name="אופי הנכס" dataDxfId="72"/>
    <tableColumn id="4" name="שיעור התשואה במהלך התקופה"/>
    <tableColumn id="5" name="סוג מטבע" dataDxfId="71"/>
    <tableColumn id="6" name="שווי משוערך" dataDxfId="70"/>
    <tableColumn id="7" name="שיעור מנכסי אפיק ההשקעה" dataDxfId="69"/>
    <tableColumn id="8" name="שעור מנכסי השקעה" dataDxfId="68"/>
    <tableColumn id="9" name="כתובת הנכס" dataDxfId="67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26" name="Table26" displayName="Table26" ref="A6:J10" totalsRowShown="0" headerRowDxfId="55" dataDxfId="56">
  <autoFilter ref="A6:J10"/>
  <tableColumns count="10">
    <tableColumn id="1" name="שם נ&quot;ע" dataDxfId="64"/>
    <tableColumn id="2" name="מספר מנפיק" dataDxfId="63"/>
    <tableColumn id="3" name="דירוג" dataDxfId="62"/>
    <tableColumn id="4" name="שם מדרג" dataDxfId="61"/>
    <tableColumn id="5" name="סוג מטבע" dataDxfId="60"/>
    <tableColumn id="6" name="שיעור ריבית"/>
    <tableColumn id="7" name="תשואה לפידיון"/>
    <tableColumn id="8" name="שווי הוגן" dataDxfId="59"/>
    <tableColumn id="9" name="שעור מנכסי אפיק ההשקעה" dataDxfId="58"/>
    <tableColumn id="10" name="שעור מסך נכסי השקעה" dataDxfId="57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27" name="Table27" displayName="Table27" ref="A6:J10" totalsRowShown="0" headerRowDxfId="45" dataDxfId="46">
  <autoFilter ref="A6:J10"/>
  <tableColumns count="10">
    <tableColumn id="1" name="שם נ&quot;ע" dataDxfId="54"/>
    <tableColumn id="2" name="מספר ני&quot;ע" dataDxfId="53"/>
    <tableColumn id="3" name="דירוג" dataDxfId="52"/>
    <tableColumn id="4" name="שם מדרג" dataDxfId="51"/>
    <tableColumn id="5" name="סוג מטבע" dataDxfId="50"/>
    <tableColumn id="6" name="שיעור ריבית"/>
    <tableColumn id="7" name="תשואה לפידיון"/>
    <tableColumn id="8" name="שווי הוגן" dataDxfId="49"/>
    <tableColumn id="9" name="שעור מנכסי אפיק ההשקעה" dataDxfId="48"/>
    <tableColumn id="10" name="שעור מסך נכסי השקעה" dataDxfId="47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28" name="Table28" displayName="Table28" ref="A6:C51" totalsRowShown="0" headerRowDxfId="41">
  <autoFilter ref="A6:C51"/>
  <tableColumns count="3">
    <tableColumn id="1" name="שם נ&quot;ע" dataDxfId="44"/>
    <tableColumn id="2" name="סכום ההתחייבות" dataDxfId="43" dataCellStyle="Comma"/>
    <tableColumn id="3" name="תאריך סיום ההתחייבות" dataDxfId="42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29" name="Table29" displayName="Table29" ref="A6:O16" totalsRowShown="0" headerRowDxfId="27" dataDxfId="28">
  <autoFilter ref="A6:O16"/>
  <tableColumns count="15">
    <tableColumn id="1" name="שם נ&quot;ע" dataDxfId="40"/>
    <tableColumn id="2" name="מספר ני&quot;ע" dataDxfId="39"/>
    <tableColumn id="3" name="ענף מסחר" dataDxfId="38"/>
    <tableColumn id="4" name="דירוג" dataDxfId="37"/>
    <tableColumn id="5" name="שם מדרג" dataDxfId="36"/>
    <tableColumn id="6" name="תאריך רכישה" dataDxfId="35"/>
    <tableColumn id="7" name="מח&quot;מ" dataDxfId="34"/>
    <tableColumn id="8" name="סוג מטבע" dataDxfId="33"/>
    <tableColumn id="9" name="שיעור ריבית"/>
    <tableColumn id="10" name="ריבית אפקטיבית"/>
    <tableColumn id="11" name="ערך נקוב" dataDxfId="32"/>
    <tableColumn id="12" name="עלות מותאמת" dataDxfId="31"/>
    <tableColumn id="13" name="שעור מערך נקוב מונפק"/>
    <tableColumn id="14" name="שעור מנכסי אפיק ההשקעה" dataDxfId="30"/>
    <tableColumn id="15" name="שעור מסך נכסי השקעה" dataDxfId="2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6:K35" totalsRowShown="0" headerRowDxfId="355" dataDxfId="356">
  <autoFilter ref="A6:K35"/>
  <tableColumns count="11">
    <tableColumn id="1" name="שם נ&quot;ע" dataDxfId="365"/>
    <tableColumn id="2" name="מספר ני&quot;ע" dataDxfId="364"/>
    <tableColumn id="3" name="מספר מנפיק" dataDxfId="363"/>
    <tableColumn id="4" name="דירוג" dataDxfId="362"/>
    <tableColumn id="5" name="שם מדרג" dataDxfId="361"/>
    <tableColumn id="6" name="סוג מטבע" dataDxfId="360"/>
    <tableColumn id="7" name="שיעור ריבית"/>
    <tableColumn id="8" name="תשואה לפידיון"/>
    <tableColumn id="9" name="שווי שוק" dataDxfId="359"/>
    <tableColumn id="10" name="שיעור מנכסי אפיק ההשקעה" dataDxfId="358"/>
    <tableColumn id="11" name="שעור מנכסי השקעה" dataDxfId="357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30" name="Table30" displayName="Table30" ref="A6:O16" totalsRowShown="0" headerRowDxfId="13" dataDxfId="14">
  <autoFilter ref="A6:O16"/>
  <tableColumns count="15">
    <tableColumn id="1" name="שם נ&quot;ע" dataDxfId="26"/>
    <tableColumn id="2" name="מספר ני&quot;ע" dataDxfId="25"/>
    <tableColumn id="3" name="ענף מסחר" dataDxfId="24"/>
    <tableColumn id="4" name="דירוג" dataDxfId="23"/>
    <tableColumn id="5" name="שם מדרג" dataDxfId="22"/>
    <tableColumn id="6" name="תאריך רכישה" dataDxfId="21"/>
    <tableColumn id="7" name="מח&quot;מ" dataDxfId="20"/>
    <tableColumn id="8" name="סוג מטבע" dataDxfId="19"/>
    <tableColumn id="9" name="שיעור ריבית"/>
    <tableColumn id="10" name="ריבית אפקטיבית"/>
    <tableColumn id="11" name="ערך נקוב" dataDxfId="18"/>
    <tableColumn id="12" name="עלות מותאמת" dataDxfId="17"/>
    <tableColumn id="13" name="שעור מערך נקוב מונפק"/>
    <tableColumn id="14" name="שעור מנכסי אפיק ההשקעה" dataDxfId="16"/>
    <tableColumn id="15" name="שעור מסך נכסי השקעה" dataDxfId="15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31" name="Table31" displayName="Table31" ref="A6:O16" totalsRowShown="0" headerRowDxfId="0" dataDxfId="1">
  <autoFilter ref="A6:O16"/>
  <tableColumns count="15">
    <tableColumn id="1" name="שם נ&quot;ע" dataDxfId="12"/>
    <tableColumn id="2" name="מספר ני&quot;ע" dataDxfId="11"/>
    <tableColumn id="3" name="ענף מסחר" dataDxfId="10"/>
    <tableColumn id="4" name="דירוג" dataDxfId="9"/>
    <tableColumn id="5" name="שם מדרג" dataDxfId="8"/>
    <tableColumn id="6" name="תאריך רכישה" dataDxfId="7"/>
    <tableColumn id="7" name="מח&quot;מ"/>
    <tableColumn id="8" name="סוג מטבע" dataDxfId="6"/>
    <tableColumn id="9" name="שיעור ריבית"/>
    <tableColumn id="10" name="ריבית אפקטיבית"/>
    <tableColumn id="11" name="ערך נקוב" dataDxfId="5"/>
    <tableColumn id="12" name="עלות מותאמת" dataDxfId="4"/>
    <tableColumn id="13" name="שעור מערך נקוב מונפק"/>
    <tableColumn id="14" name="שעור מנכסי אפיק ההשקעה" dataDxfId="3"/>
    <tableColumn id="15" name="שעור מסך נכסי השקעה" dataDxfId="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7:Q35" totalsRowShown="0" headerRowDxfId="341" dataDxfId="342">
  <autoFilter ref="A7:Q35"/>
  <tableColumns count="17">
    <tableColumn id="1" name="שם נ&quot;ע" dataDxfId="354"/>
    <tableColumn id="2" name="מספר ני&quot;ע" dataDxfId="353"/>
    <tableColumn id="3" name="זירת מסחר" dataDxfId="352"/>
    <tableColumn id="4" name="דירוג" dataDxfId="351"/>
    <tableColumn id="5" name="שם מדרג" dataDxfId="350"/>
    <tableColumn id="6" name="תאריך רכישה" dataDxfId="349"/>
    <tableColumn id="7" name="מח&quot;מ" dataDxfId="348"/>
    <tableColumn id="8" name="סוג מטבע" dataDxfId="347"/>
    <tableColumn id="9" name="שיעור ריבית"/>
    <tableColumn id="10" name="תשואה לפידיון"/>
    <tableColumn id="11" name="ערך נקוב" dataDxfId="346"/>
    <tableColumn id="12" name="שער"/>
    <tableColumn id="13" name="פידיון/ריבית לקבל"/>
    <tableColumn id="14" name="שווי שוק" dataDxfId="345"/>
    <tableColumn id="15" name="שעור מערך נקוב מונפק"/>
    <tableColumn id="16" name="שעור מנכסי אפיק ההשקעה" dataDxfId="344"/>
    <tableColumn id="17" name="שעור מסך נכסי השקעה" dataDxfId="34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7:T16" totalsRowShown="0" headerRowDxfId="324" dataDxfId="325">
  <autoFilter ref="A7:T16"/>
  <tableColumns count="20">
    <tableColumn id="1" name="שם נ&quot;ע" dataDxfId="340"/>
    <tableColumn id="2" name="מספר ני&quot;ע" dataDxfId="339"/>
    <tableColumn id="3" name="זירת מסחר" dataDxfId="338"/>
    <tableColumn id="4" name="ספק מידע" dataDxfId="337"/>
    <tableColumn id="5" name="מספר מנפיק" dataDxfId="336"/>
    <tableColumn id="6" name="ענף מסחר" dataDxfId="335"/>
    <tableColumn id="7" name="דירוג" dataDxfId="334"/>
    <tableColumn id="8" name="שם מדרג" dataDxfId="333"/>
    <tableColumn id="9" name="תאריך רכישה" dataDxfId="332"/>
    <tableColumn id="10" name="מח&quot;מ" dataDxfId="331"/>
    <tableColumn id="11" name="סוג מטבע" dataDxfId="330"/>
    <tableColumn id="12" name="שיעור ריבית"/>
    <tableColumn id="13" name="תשואה לפידיון"/>
    <tableColumn id="14" name="ערך נקוב" dataDxfId="329"/>
    <tableColumn id="15" name="שער"/>
    <tableColumn id="16" name="פידיון/ריבית לקבל"/>
    <tableColumn id="17" name="שווי שוק" dataDxfId="328"/>
    <tableColumn id="18" name="שעור מערך נקוב מונפק"/>
    <tableColumn id="19" name="שעור מנכסי אפיק ההשקעה" dataDxfId="327"/>
    <tableColumn id="20" name="שעור מסך נכסי השקעה" dataDxfId="32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7:T170" totalsRowShown="0" headerRowDxfId="303" dataDxfId="304">
  <autoFilter ref="A7:T170"/>
  <tableColumns count="20">
    <tableColumn id="1" name="שם נ&quot;ע" dataDxfId="323"/>
    <tableColumn id="2" name="מספר ני&quot;ע" dataDxfId="322"/>
    <tableColumn id="3" name="זירת מסחר" dataDxfId="321"/>
    <tableColumn id="4" name="ספק מידע" dataDxfId="320"/>
    <tableColumn id="5" name="מספר מנפיק" dataDxfId="319"/>
    <tableColumn id="6" name="ענף מסחר" dataDxfId="318"/>
    <tableColumn id="7" name="דירוג" dataDxfId="317"/>
    <tableColumn id="8" name="שם מדרג" dataDxfId="316"/>
    <tableColumn id="9" name="תאריך רכישה" dataDxfId="315"/>
    <tableColumn id="10" name="מח&quot;מ" dataDxfId="314"/>
    <tableColumn id="11" name="סוג מטבע" dataDxfId="313"/>
    <tableColumn id="12" name="שיעור ריבית" dataDxfId="312"/>
    <tableColumn id="13" name="תשואה לפידיון" dataDxfId="311"/>
    <tableColumn id="14" name="ערך נקוב" dataDxfId="310"/>
    <tableColumn id="15" name="שער" dataDxfId="309"/>
    <tableColumn id="16" name="פידיון/ריבית לקבל" dataDxfId="308"/>
    <tableColumn id="17" name="שווי שוק" dataDxfId="307"/>
    <tableColumn id="18" name="שעור מערך נקוב מונפק"/>
    <tableColumn id="19" name="שעור מנכסי אפיק ההשקעה" dataDxfId="306"/>
    <tableColumn id="20" name="שעור מסך נכסי השקעה" dataDxfId="305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7:N232" totalsRowShown="0" headerRowDxfId="287" dataDxfId="288">
  <autoFilter ref="A7:N232"/>
  <tableColumns count="14">
    <tableColumn id="1" name="שם נ&quot;ע" dataDxfId="302"/>
    <tableColumn id="2" name="מספר ני&quot;ע" dataDxfId="301"/>
    <tableColumn id="3" name="זירת מסחר" dataDxfId="300"/>
    <tableColumn id="4" name="ספק מידע" dataDxfId="299"/>
    <tableColumn id="5" name="מספר מנפיק" dataDxfId="298"/>
    <tableColumn id="6" name="ענף מסחר" dataDxfId="297"/>
    <tableColumn id="7" name="סוג מטבע" dataDxfId="296"/>
    <tableColumn id="8" name="ערך נקוב" dataDxfId="295"/>
    <tableColumn id="9" name="שער" dataDxfId="294"/>
    <tableColumn id="10" name="פידיון/ריבית לקבל" dataDxfId="293"/>
    <tableColumn id="11" name="שווי שוק" dataDxfId="292"/>
    <tableColumn id="12" name="שעור מערך נקוב מונפק" dataDxfId="291"/>
    <tableColumn id="13" name="שעור מנכסי אפיק ההשקעה" dataDxfId="290"/>
    <tableColumn id="14" name="שעור מסך נכסי השקעה" dataDxfId="289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7:M81" totalsRowShown="0" headerRowDxfId="272" dataDxfId="273">
  <autoFilter ref="A7:M81"/>
  <tableColumns count="13">
    <tableColumn id="1" name="שם נ&quot;ע" dataDxfId="286"/>
    <tableColumn id="2" name="מספר ני&quot;ע" dataDxfId="285"/>
    <tableColumn id="3" name="זירת מסחר" dataDxfId="284"/>
    <tableColumn id="4" name="מספר מנפיק" dataDxfId="283"/>
    <tableColumn id="5" name="ענף מסחר" dataDxfId="282"/>
    <tableColumn id="6" name="סוג מטבע" dataDxfId="281"/>
    <tableColumn id="7" name="ערך נקוב" dataDxfId="280"/>
    <tableColumn id="8" name="שער" dataDxfId="279"/>
    <tableColumn id="9" name="פידיון/ריבית לקבל" dataDxfId="278"/>
    <tableColumn id="10" name="שווי שוק" dataDxfId="277"/>
    <tableColumn id="11" name="שעור מערך נקוב מונפק" dataDxfId="276"/>
    <tableColumn id="12" name="שעור מנכסי אפיק ההשקעה" dataDxfId="275"/>
    <tableColumn id="13" name="שעור מסך נכסי השקעה" dataDxfId="274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7:N41" totalsRowShown="0" headerRowDxfId="256" dataDxfId="257">
  <autoFilter ref="A7:N41"/>
  <tableColumns count="14">
    <tableColumn id="1" name="שם נ&quot;ע" dataDxfId="271"/>
    <tableColumn id="2" name="מספר ני&quot;ע" dataDxfId="270"/>
    <tableColumn id="3" name="זירת מסחר" dataDxfId="269"/>
    <tableColumn id="4" name="מספר מנפיק" dataDxfId="268"/>
    <tableColumn id="5" name="ענף מסחר" dataDxfId="267"/>
    <tableColumn id="6" name="דירוג" dataDxfId="266"/>
    <tableColumn id="7" name="שם מדרג" dataDxfId="265"/>
    <tableColumn id="8" name="סוג מטבע" dataDxfId="264"/>
    <tableColumn id="9" name="ערך נקוב" dataDxfId="263"/>
    <tableColumn id="10" name="שער" dataDxfId="262"/>
    <tableColumn id="11" name="שווי שוק" dataDxfId="261"/>
    <tableColumn id="12" name="שעור מערך נקוב מונפק" dataDxfId="260"/>
    <tableColumn id="13" name="שעור מנכסי אפיק ההשקעה" dataDxfId="259"/>
    <tableColumn id="14" name="שעור מסך נכסי השקעה" dataDxfId="25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6.xml.rels>&#65279;<?xml version="1.0" encoding="utf-8" standalone="yes"?>
<Relationships xmlns="http://schemas.openxmlformats.org/package/2006/relationships"><Relationship Id="rId2" Type="http://schemas.openxmlformats.org/officeDocument/2006/relationships/table" Target="../tables/table17.xml" 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2.xml.rels>&#65279;<?xml version="1.0" encoding="utf-8" standalone="yes"?>
<Relationships xmlns="http://schemas.openxmlformats.org/package/2006/relationships"><Relationship Id="rId2" Type="http://schemas.openxmlformats.org/officeDocument/2006/relationships/table" Target="../tables/table23.xml" 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rightToLeft="1" workbookViewId="0">
      <selection activeCell="F17" sqref="F17"/>
    </sheetView>
  </sheetViews>
  <sheetFormatPr defaultColWidth="9.140625" defaultRowHeight="12.75"/>
  <cols>
    <col min="1" max="1" width="37.7109375" customWidth="1"/>
    <col min="2" max="2" width="23.7109375" customWidth="1"/>
    <col min="3" max="3" width="16.7109375" customWidth="1"/>
  </cols>
  <sheetData>
    <row r="1" spans="1:5" ht="15.75">
      <c r="A1" s="1" t="s">
        <v>0</v>
      </c>
      <c r="B1" s="1" t="s">
        <v>1</v>
      </c>
      <c r="E1" s="29" t="s">
        <v>1609</v>
      </c>
    </row>
    <row r="2" spans="1:5" ht="15.75">
      <c r="A2" s="1" t="s">
        <v>2</v>
      </c>
      <c r="B2" s="1" t="s">
        <v>1598</v>
      </c>
      <c r="E2" s="29"/>
    </row>
    <row r="3" spans="1:5" ht="15.75">
      <c r="A3" s="1" t="s">
        <v>3</v>
      </c>
      <c r="B3" s="1" t="s">
        <v>4</v>
      </c>
      <c r="E3" s="29"/>
    </row>
    <row r="4" spans="1:5" ht="15.75">
      <c r="A4" s="1" t="s">
        <v>5</v>
      </c>
      <c r="B4" s="1" t="s">
        <v>6</v>
      </c>
      <c r="E4" s="29"/>
    </row>
    <row r="5" spans="1:5" ht="15.75">
      <c r="A5" s="2" t="s">
        <v>7</v>
      </c>
      <c r="E5" s="29"/>
    </row>
    <row r="6" spans="1:5">
      <c r="A6" s="3" t="s">
        <v>8</v>
      </c>
      <c r="B6" s="3" t="s">
        <v>9</v>
      </c>
      <c r="C6" s="3" t="s">
        <v>10</v>
      </c>
      <c r="D6" s="29" t="s">
        <v>1608</v>
      </c>
      <c r="E6" s="29"/>
    </row>
    <row r="7" spans="1:5">
      <c r="A7" s="5" t="s">
        <v>11</v>
      </c>
      <c r="B7" s="5"/>
      <c r="C7" s="5"/>
      <c r="D7" s="29"/>
      <c r="E7" s="29"/>
    </row>
    <row r="8" spans="1:5">
      <c r="A8" s="6" t="s">
        <v>12</v>
      </c>
      <c r="B8" s="7">
        <f>מזומנים!I8</f>
        <v>505454.3</v>
      </c>
      <c r="C8" s="8">
        <v>3.1440241516345897E-2</v>
      </c>
      <c r="D8" s="29"/>
      <c r="E8" s="29"/>
    </row>
    <row r="9" spans="1:5">
      <c r="A9" s="6" t="s">
        <v>13</v>
      </c>
      <c r="B9" s="7">
        <f>B10+B11+B12+B13+B14+B15+B16+B17+B18+B19</f>
        <v>7350940.5800000001</v>
      </c>
      <c r="C9" s="8">
        <v>0.457242814901337</v>
      </c>
      <c r="D9" s="29"/>
      <c r="E9" s="29"/>
    </row>
    <row r="10" spans="1:5">
      <c r="A10" s="6" t="s">
        <v>14</v>
      </c>
      <c r="B10" s="7">
        <f>'תעודות התחייבות ממשלתיות'!N9</f>
        <v>2969201.56</v>
      </c>
      <c r="C10" s="8">
        <v>0.1847</v>
      </c>
      <c r="D10" s="29"/>
      <c r="E10" s="29"/>
    </row>
    <row r="11" spans="1:5">
      <c r="A11" s="6" t="s">
        <v>15</v>
      </c>
      <c r="B11" s="7">
        <f>'תעודות חוב מסחריות'!Q9</f>
        <v>0</v>
      </c>
      <c r="C11" s="8">
        <v>0</v>
      </c>
      <c r="D11" s="29"/>
      <c r="E11" s="29"/>
    </row>
    <row r="12" spans="1:5">
      <c r="A12" s="6" t="s">
        <v>16</v>
      </c>
      <c r="B12" s="7">
        <f>'אג"ח קונצרני'!Q9</f>
        <v>1997006.88</v>
      </c>
      <c r="C12" s="8">
        <v>0.12375075791958801</v>
      </c>
      <c r="D12" s="29"/>
      <c r="E12" s="29"/>
    </row>
    <row r="13" spans="1:5">
      <c r="A13" s="6" t="s">
        <v>17</v>
      </c>
      <c r="B13" s="7">
        <f>מניות!K9</f>
        <v>1313160.24</v>
      </c>
      <c r="C13" s="8">
        <v>8.1681123352804405E-2</v>
      </c>
      <c r="D13" s="29"/>
      <c r="E13" s="29"/>
    </row>
    <row r="14" spans="1:5">
      <c r="A14" s="6" t="s">
        <v>18</v>
      </c>
      <c r="B14" s="7">
        <f>'קרנות סל'!J9</f>
        <v>784381.81</v>
      </c>
      <c r="C14" s="8">
        <v>4.8790075715875403E-2</v>
      </c>
      <c r="D14" s="29"/>
      <c r="E14" s="29"/>
    </row>
    <row r="15" spans="1:5">
      <c r="A15" s="6" t="s">
        <v>19</v>
      </c>
      <c r="B15" s="7">
        <f>'קרנות נאמנות'!K9</f>
        <v>256372.45</v>
      </c>
      <c r="C15" s="8">
        <v>1.5946865648434901E-2</v>
      </c>
      <c r="D15" s="29"/>
      <c r="E15" s="29"/>
    </row>
    <row r="16" spans="1:5">
      <c r="A16" s="6" t="s">
        <v>20</v>
      </c>
      <c r="B16" s="7">
        <f>'כתבי אופציה'!H9</f>
        <v>2207.3000000000002</v>
      </c>
      <c r="C16" s="8">
        <v>1.3729829183896299E-4</v>
      </c>
      <c r="D16" s="29"/>
      <c r="E16" s="29"/>
    </row>
    <row r="17" spans="1:5">
      <c r="A17" s="6" t="s">
        <v>21</v>
      </c>
      <c r="B17" s="7">
        <f>אופציות!H9</f>
        <v>-0.78</v>
      </c>
      <c r="C17" s="8">
        <v>-4.83949806615313E-8</v>
      </c>
      <c r="D17" s="29"/>
      <c r="E17" s="29"/>
    </row>
    <row r="18" spans="1:5">
      <c r="A18" s="6" t="s">
        <v>22</v>
      </c>
      <c r="B18" s="7">
        <f>'חוזים עתידיים'!H9</f>
        <v>0</v>
      </c>
      <c r="C18" s="8">
        <v>0</v>
      </c>
      <c r="D18" s="29"/>
      <c r="E18" s="29"/>
    </row>
    <row r="19" spans="1:5">
      <c r="A19" s="6" t="s">
        <v>23</v>
      </c>
      <c r="B19" s="7">
        <f>'מוצרים מובנים'!M9</f>
        <v>28611.119999999999</v>
      </c>
      <c r="C19" s="8">
        <v>1.7796675258970401E-3</v>
      </c>
      <c r="D19" s="29"/>
      <c r="E19" s="29"/>
    </row>
    <row r="20" spans="1:5">
      <c r="A20" s="6" t="s">
        <v>24</v>
      </c>
      <c r="B20" s="7">
        <f>B21+B22+B23+B24+B25+B26+B27+B28+B29</f>
        <v>7673092.3500000006</v>
      </c>
      <c r="C20" s="8">
        <v>0.47728128139625597</v>
      </c>
      <c r="D20" s="29"/>
      <c r="E20" s="29"/>
    </row>
    <row r="21" spans="1:5">
      <c r="A21" s="6" t="s">
        <v>14</v>
      </c>
      <c r="B21" s="7">
        <f>'לא סחיר- תעודות התחייבות ממשלתי'!L9</f>
        <v>6320999.1200000001</v>
      </c>
      <c r="C21" s="8">
        <v>0.393178451057075</v>
      </c>
      <c r="D21" s="29"/>
      <c r="E21" s="29"/>
    </row>
    <row r="22" spans="1:5">
      <c r="A22" s="6" t="s">
        <v>15</v>
      </c>
      <c r="B22" s="7">
        <f>'לא סחיר - תעודות חוב מסחריות'!O9</f>
        <v>0</v>
      </c>
      <c r="C22" s="8">
        <v>0</v>
      </c>
      <c r="D22" s="29"/>
      <c r="E22" s="29"/>
    </row>
    <row r="23" spans="1:5">
      <c r="A23" s="6" t="s">
        <v>16</v>
      </c>
      <c r="B23" s="7">
        <f>'לא סחיר - אג"ח קונצרני'!O9</f>
        <v>223221.46</v>
      </c>
      <c r="C23" s="8">
        <v>1.38848100428203E-2</v>
      </c>
      <c r="D23" s="29"/>
      <c r="E23" s="29"/>
    </row>
    <row r="24" spans="1:5">
      <c r="A24" s="6" t="s">
        <v>17</v>
      </c>
      <c r="B24" s="7">
        <f>'לא סחיר - מניות'!I9</f>
        <v>120818.89</v>
      </c>
      <c r="C24" s="8">
        <v>7.6E-3</v>
      </c>
      <c r="D24" s="29"/>
      <c r="E24" s="29"/>
    </row>
    <row r="25" spans="1:5">
      <c r="A25" s="6" t="s">
        <v>25</v>
      </c>
      <c r="B25" s="7">
        <f>'לא סחיר - קרנות השקעה'!G9</f>
        <v>975432.19</v>
      </c>
      <c r="C25" s="8">
        <v>6.0699999999999997E-2</v>
      </c>
      <c r="D25" s="29"/>
      <c r="E25" s="29"/>
    </row>
    <row r="26" spans="1:5">
      <c r="A26" s="6" t="s">
        <v>26</v>
      </c>
      <c r="B26" s="7">
        <f>'לא סחיר - כתבי אופציה'!H9</f>
        <v>2719.03</v>
      </c>
      <c r="C26" s="8">
        <v>1.6912912981552201E-4</v>
      </c>
      <c r="D26" s="29"/>
      <c r="E26" s="29"/>
    </row>
    <row r="27" spans="1:5">
      <c r="A27" s="6" t="s">
        <v>27</v>
      </c>
      <c r="B27" s="7">
        <f>'לא סחיר - אופציות'!H9</f>
        <v>1124.1099999999999</v>
      </c>
      <c r="C27" s="8">
        <v>6.9922085434822098E-5</v>
      </c>
      <c r="D27" s="29"/>
      <c r="E27" s="29"/>
    </row>
    <row r="28" spans="1:5">
      <c r="A28" s="6" t="s">
        <v>28</v>
      </c>
      <c r="B28" s="7">
        <f>'לא סחיר - חוזים עתידיים'!H9</f>
        <v>27429.599999999999</v>
      </c>
      <c r="C28" s="8">
        <v>1.70617441954374E-3</v>
      </c>
      <c r="D28" s="29"/>
      <c r="E28" s="29"/>
    </row>
    <row r="29" spans="1:5">
      <c r="A29" s="6" t="s">
        <v>29</v>
      </c>
      <c r="B29" s="7">
        <f>'לא סחיר - מוצרים מובנים'!M9</f>
        <v>1347.95</v>
      </c>
      <c r="C29" s="8">
        <v>8.3845416477921304E-5</v>
      </c>
      <c r="D29" s="29"/>
      <c r="E29" s="29"/>
    </row>
    <row r="30" spans="1:5">
      <c r="A30" s="6" t="s">
        <v>30</v>
      </c>
      <c r="B30" s="7">
        <f>הלוואות!O8</f>
        <v>456782.87</v>
      </c>
      <c r="C30" s="8">
        <v>2.8412783517464499E-2</v>
      </c>
      <c r="D30" s="29"/>
      <c r="E30" s="29"/>
    </row>
    <row r="31" spans="1:5">
      <c r="A31" s="6" t="s">
        <v>31</v>
      </c>
      <c r="B31" s="7">
        <f>'פקדונות מעל 3 חודשים'!L8</f>
        <v>27813.8</v>
      </c>
      <c r="C31" s="8">
        <v>1.7300724081227301E-3</v>
      </c>
      <c r="D31" s="29"/>
      <c r="E31" s="29"/>
    </row>
    <row r="32" spans="1:5">
      <c r="A32" s="6" t="s">
        <v>32</v>
      </c>
      <c r="B32" s="7">
        <f>'זכויות מקרקעין'!F8</f>
        <v>62583.35</v>
      </c>
      <c r="C32" s="8">
        <v>3.8928062604742801E-3</v>
      </c>
      <c r="D32" s="29"/>
      <c r="E32" s="29"/>
    </row>
    <row r="33" spans="1:5">
      <c r="A33" s="6" t="s">
        <v>33</v>
      </c>
      <c r="B33" s="7">
        <f>'השקעה בחברות מוחזקות'!H8</f>
        <v>0</v>
      </c>
      <c r="C33" s="8">
        <v>0</v>
      </c>
      <c r="D33" s="29"/>
      <c r="E33" s="29"/>
    </row>
    <row r="34" spans="1:5">
      <c r="A34" s="6" t="s">
        <v>34</v>
      </c>
      <c r="B34" s="7">
        <f>'השקעות אחרות'!H8</f>
        <v>0</v>
      </c>
      <c r="C34" s="8">
        <v>0</v>
      </c>
      <c r="D34" s="29"/>
      <c r="E34" s="29"/>
    </row>
    <row r="35" spans="1:5">
      <c r="A35" s="5" t="s">
        <v>35</v>
      </c>
      <c r="B35" s="5"/>
      <c r="C35" s="5"/>
      <c r="D35" s="29"/>
      <c r="E35" s="29"/>
    </row>
    <row r="36" spans="1:5">
      <c r="A36" s="6" t="s">
        <v>36</v>
      </c>
      <c r="B36" s="7">
        <f>'עלות מתואמת אג"ח קונצרני סחיר'!L8</f>
        <v>0</v>
      </c>
      <c r="C36" s="8">
        <v>0</v>
      </c>
      <c r="D36" s="29"/>
      <c r="E36" s="29"/>
    </row>
    <row r="37" spans="1:5">
      <c r="A37" s="6" t="s">
        <v>37</v>
      </c>
      <c r="B37" s="7">
        <f>'עלות מתואמת אג"ח קונצרני ל.סחיר'!L8</f>
        <v>0</v>
      </c>
      <c r="C37" s="8">
        <v>0</v>
      </c>
      <c r="D37" s="29"/>
      <c r="E37" s="29"/>
    </row>
    <row r="38" spans="1:5">
      <c r="A38" s="6" t="s">
        <v>38</v>
      </c>
      <c r="B38" s="7">
        <f>'עלות מתואמת מסגרות אשראי ללווים'!L8</f>
        <v>0</v>
      </c>
      <c r="C38" s="8">
        <v>0</v>
      </c>
      <c r="D38" s="29"/>
      <c r="E38" s="29"/>
    </row>
    <row r="39" spans="1:5">
      <c r="A39" s="3" t="s">
        <v>39</v>
      </c>
      <c r="B39" s="9">
        <f>B8+B9+B20+B30+B31+B32+B33+B34+B36+B37+B38</f>
        <v>16076667.25</v>
      </c>
      <c r="C39" s="10">
        <v>1</v>
      </c>
      <c r="D39" s="29"/>
      <c r="E39" s="29"/>
    </row>
    <row r="40" spans="1:5">
      <c r="A40" s="6" t="s">
        <v>40</v>
      </c>
      <c r="B40" s="7">
        <f>'יתרת התחייבות להשקעה'!B8</f>
        <v>469441.94000000006</v>
      </c>
      <c r="C40" s="8">
        <v>0</v>
      </c>
      <c r="D40" s="29"/>
      <c r="E40" s="29"/>
    </row>
    <row r="41" spans="1:5">
      <c r="A41" s="29" t="s">
        <v>1608</v>
      </c>
      <c r="B41" s="29"/>
      <c r="C41" s="29"/>
      <c r="E41" s="29"/>
    </row>
    <row r="42" spans="1:5">
      <c r="A42" s="5"/>
      <c r="B42" s="5" t="s">
        <v>41</v>
      </c>
      <c r="C42" s="5" t="s">
        <v>42</v>
      </c>
      <c r="D42" s="29" t="s">
        <v>1608</v>
      </c>
      <c r="E42" s="29"/>
    </row>
    <row r="43" spans="1:5">
      <c r="B43" s="6" t="s">
        <v>43</v>
      </c>
      <c r="C43" s="11">
        <v>3.2149999999999999</v>
      </c>
      <c r="D43" s="29"/>
      <c r="E43" s="29"/>
    </row>
    <row r="44" spans="1:5">
      <c r="B44" s="6" t="s">
        <v>44</v>
      </c>
      <c r="C44" s="11">
        <v>3.1191</v>
      </c>
      <c r="D44" s="29"/>
      <c r="E44" s="29"/>
    </row>
    <row r="45" spans="1:5">
      <c r="B45" s="6" t="s">
        <v>45</v>
      </c>
      <c r="C45" s="11">
        <v>4.3918999999999997</v>
      </c>
      <c r="D45" s="29"/>
      <c r="E45" s="29"/>
    </row>
    <row r="46" spans="1:5">
      <c r="B46" s="6" t="s">
        <v>46</v>
      </c>
      <c r="C46" s="11">
        <v>3.6497999999999999</v>
      </c>
      <c r="D46" s="29"/>
      <c r="E46" s="29"/>
    </row>
    <row r="47" spans="1:5">
      <c r="B47" s="6" t="s">
        <v>47</v>
      </c>
      <c r="C47" s="11">
        <v>2.5217000000000001</v>
      </c>
      <c r="D47" s="29"/>
      <c r="E47" s="29"/>
    </row>
    <row r="48" spans="1:5">
      <c r="B48" s="6" t="s">
        <v>48</v>
      </c>
      <c r="C48" s="11">
        <v>3.9441000000000002</v>
      </c>
      <c r="D48" s="29"/>
      <c r="E48" s="29"/>
    </row>
    <row r="49" spans="2:5">
      <c r="B49" s="6" t="s">
        <v>49</v>
      </c>
      <c r="C49" s="11">
        <v>0.39319999999999999</v>
      </c>
      <c r="D49" s="29"/>
      <c r="E49" s="29"/>
    </row>
    <row r="50" spans="2:5">
      <c r="B50" s="6" t="s">
        <v>50</v>
      </c>
      <c r="C50" s="11">
        <v>4.5340999999999996</v>
      </c>
      <c r="D50" s="29"/>
      <c r="E50" s="29"/>
    </row>
    <row r="51" spans="2:5">
      <c r="B51" s="6" t="s">
        <v>51</v>
      </c>
      <c r="C51" s="11">
        <v>0.53</v>
      </c>
      <c r="D51" s="29"/>
      <c r="E51" s="29"/>
    </row>
    <row r="52" spans="2:5">
      <c r="B52" s="6" t="s">
        <v>52</v>
      </c>
      <c r="C52" s="11">
        <v>0.219</v>
      </c>
      <c r="D52" s="29"/>
      <c r="E52" s="29"/>
    </row>
    <row r="53" spans="2:5">
      <c r="B53" s="6" t="s">
        <v>53</v>
      </c>
      <c r="C53" s="11">
        <v>2.4834000000000001</v>
      </c>
      <c r="D53" s="29"/>
      <c r="E53" s="29"/>
    </row>
    <row r="54" spans="2:5">
      <c r="B54" s="6" t="s">
        <v>54</v>
      </c>
      <c r="C54" s="11">
        <v>0.14910000000000001</v>
      </c>
      <c r="D54" s="29"/>
      <c r="E54" s="29"/>
    </row>
    <row r="55" spans="2:5">
      <c r="B55" s="6" t="s">
        <v>55</v>
      </c>
      <c r="C55" s="11">
        <v>8.0885999999999996</v>
      </c>
      <c r="D55" s="29"/>
      <c r="E55" s="29"/>
    </row>
    <row r="56" spans="2:5">
      <c r="B56" s="6" t="s">
        <v>56</v>
      </c>
      <c r="C56" s="11">
        <v>0.37669999999999998</v>
      </c>
      <c r="D56" s="29"/>
      <c r="E56" s="29"/>
    </row>
    <row r="57" spans="2:5">
      <c r="B57" s="6" t="s">
        <v>57</v>
      </c>
      <c r="C57" s="11">
        <v>0.52310000000000001</v>
      </c>
      <c r="D57" s="29"/>
      <c r="E57" s="29"/>
    </row>
    <row r="58" spans="2:5">
      <c r="B58" s="6" t="s">
        <v>58</v>
      </c>
      <c r="C58" s="11">
        <v>0.16200000000000001</v>
      </c>
      <c r="D58" s="29"/>
      <c r="E58" s="29"/>
    </row>
    <row r="59" spans="2:5">
      <c r="B59" s="6" t="s">
        <v>59</v>
      </c>
      <c r="C59" s="11">
        <v>4.3449</v>
      </c>
      <c r="D59" s="29"/>
      <c r="E59" s="29"/>
    </row>
    <row r="60" spans="2:5">
      <c r="B60" s="6" t="s">
        <v>60</v>
      </c>
      <c r="C60" s="11">
        <v>0.61939999999999995</v>
      </c>
      <c r="D60" s="29"/>
      <c r="E60" s="29"/>
    </row>
    <row r="61" spans="2:5">
      <c r="B61" s="6" t="s">
        <v>61</v>
      </c>
      <c r="C61" s="11">
        <v>2.529E-2</v>
      </c>
      <c r="D61" s="29"/>
      <c r="E61" s="29"/>
    </row>
    <row r="62" spans="2:5">
      <c r="B62" s="6" t="s">
        <v>62</v>
      </c>
      <c r="C62" s="11">
        <v>4.4081000000000002E-2</v>
      </c>
      <c r="D62" s="29"/>
      <c r="E62" s="29"/>
    </row>
    <row r="63" spans="2:5">
      <c r="B63" s="6" t="s">
        <v>63</v>
      </c>
      <c r="C63" s="11">
        <v>1.0739000000000001</v>
      </c>
      <c r="D63" s="29"/>
      <c r="E63" s="29"/>
    </row>
    <row r="64" spans="2:5">
      <c r="B64" s="6" t="s">
        <v>64</v>
      </c>
      <c r="C64" s="11">
        <v>0.34955999999999998</v>
      </c>
      <c r="D64" s="29"/>
      <c r="E64" s="29"/>
    </row>
    <row r="65" spans="1:5">
      <c r="B65" s="6" t="s">
        <v>65</v>
      </c>
      <c r="C65" s="11">
        <v>2.3267000000000002</v>
      </c>
      <c r="D65" s="29"/>
      <c r="E65" s="29"/>
    </row>
    <row r="66" spans="1:5">
      <c r="B66" s="6" t="s">
        <v>66</v>
      </c>
      <c r="C66" s="11">
        <v>0.43290000000000001</v>
      </c>
      <c r="D66" s="29"/>
      <c r="E66" s="29"/>
    </row>
    <row r="67" spans="1:5">
      <c r="B67" s="6" t="s">
        <v>67</v>
      </c>
      <c r="C67" s="11">
        <v>0.41499999999999998</v>
      </c>
      <c r="D67" s="29"/>
      <c r="E67" s="29"/>
    </row>
    <row r="68" spans="1:5">
      <c r="B68" s="6" t="s">
        <v>68</v>
      </c>
      <c r="C68" s="11">
        <v>2.4365000000000001</v>
      </c>
      <c r="D68" s="29"/>
      <c r="E68" s="29"/>
    </row>
    <row r="69" spans="1:5">
      <c r="B69" s="6" t="s">
        <v>69</v>
      </c>
      <c r="C69" s="11">
        <v>0.49509999999999998</v>
      </c>
      <c r="D69" s="29"/>
      <c r="E69" s="29"/>
    </row>
    <row r="70" spans="1:5">
      <c r="B70" s="6" t="s">
        <v>70</v>
      </c>
      <c r="C70" s="11">
        <v>0.86570000000000003</v>
      </c>
      <c r="D70" s="29"/>
      <c r="E70" s="29"/>
    </row>
    <row r="71" spans="1:5">
      <c r="B71" s="6" t="s">
        <v>71</v>
      </c>
      <c r="C71" s="11">
        <v>1.0851</v>
      </c>
      <c r="D71" s="29"/>
      <c r="E71" s="29"/>
    </row>
    <row r="72" spans="1:5">
      <c r="B72" s="6" t="s">
        <v>72</v>
      </c>
      <c r="C72" s="11">
        <v>0.15037</v>
      </c>
      <c r="D72" s="29"/>
      <c r="E72" s="29"/>
    </row>
    <row r="73" spans="1:5">
      <c r="B73" s="6" t="s">
        <v>73</v>
      </c>
      <c r="C73" s="11">
        <v>1</v>
      </c>
      <c r="D73" s="29"/>
      <c r="E73" s="29"/>
    </row>
    <row r="74" spans="1:5">
      <c r="A74" s="29" t="s">
        <v>1608</v>
      </c>
      <c r="B74" s="29"/>
      <c r="C74" s="28"/>
      <c r="D74" s="28"/>
      <c r="E74" s="29"/>
    </row>
    <row r="75" spans="1:5">
      <c r="A75" s="29" t="s">
        <v>1609</v>
      </c>
      <c r="B75" s="29"/>
      <c r="C75" s="29"/>
      <c r="D75" s="29"/>
      <c r="E75" s="29"/>
    </row>
  </sheetData>
  <mergeCells count="6">
    <mergeCell ref="D6:D40"/>
    <mergeCell ref="A41:C41"/>
    <mergeCell ref="D42:D73"/>
    <mergeCell ref="A74:D74"/>
    <mergeCell ref="E1:E75"/>
    <mergeCell ref="A75:D75"/>
  </mergeCells>
  <pageMargins left="0.75" right="0.75" top="1" bottom="1" header="0.5" footer="0.5"/>
  <pageSetup paperSize="9" orientation="portrait"/>
  <ignoredErrors>
    <ignoredError sqref="B4" numberStoredAsText="1"/>
  </ignoredErrors>
  <tableParts count="2">
    <tablePart r:id="rId1"/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rightToLeft="1" workbookViewId="0"/>
  </sheetViews>
  <sheetFormatPr defaultColWidth="9.140625" defaultRowHeight="12.75"/>
  <cols>
    <col min="1" max="1" width="25.7109375" customWidth="1"/>
    <col min="2" max="2" width="18.7109375" customWidth="1"/>
    <col min="3" max="3" width="12.7109375" customWidth="1"/>
    <col min="4" max="4" width="11.7109375" customWidth="1"/>
    <col min="5" max="5" width="15.7109375" customWidth="1"/>
    <col min="6" max="6" width="11.7109375" customWidth="1"/>
    <col min="7" max="7" width="9.7109375" customWidth="1"/>
    <col min="8" max="8" width="11.7109375" customWidth="1"/>
    <col min="9" max="9" width="24.7109375" customWidth="1"/>
    <col min="10" max="10" width="26.7109375" customWidth="1"/>
    <col min="11" max="11" width="23.7109375" customWidth="1"/>
  </cols>
  <sheetData>
    <row r="1" spans="1:13" ht="15.75">
      <c r="A1" s="1" t="s">
        <v>0</v>
      </c>
      <c r="B1" s="1" t="s">
        <v>1</v>
      </c>
      <c r="M1" s="29" t="s">
        <v>1609</v>
      </c>
    </row>
    <row r="2" spans="1:13" ht="15.75">
      <c r="A2" s="1" t="s">
        <v>2</v>
      </c>
      <c r="B2" s="1" t="s">
        <v>1598</v>
      </c>
      <c r="M2" s="29"/>
    </row>
    <row r="3" spans="1:13" ht="15.75">
      <c r="A3" s="1" t="s">
        <v>3</v>
      </c>
      <c r="B3" s="1" t="s">
        <v>4</v>
      </c>
      <c r="M3" s="29"/>
    </row>
    <row r="4" spans="1:13" ht="15.75">
      <c r="A4" s="1" t="s">
        <v>5</v>
      </c>
      <c r="B4" s="1" t="s">
        <v>6</v>
      </c>
      <c r="M4" s="29"/>
    </row>
    <row r="5" spans="1:13" ht="15.75">
      <c r="A5" s="2" t="s">
        <v>119</v>
      </c>
      <c r="M5" s="29"/>
    </row>
    <row r="6" spans="1:13" ht="15.75">
      <c r="A6" s="2" t="s">
        <v>919</v>
      </c>
      <c r="M6" s="29"/>
    </row>
    <row r="7" spans="1:13">
      <c r="A7" s="3" t="s">
        <v>76</v>
      </c>
      <c r="B7" s="3" t="s">
        <v>77</v>
      </c>
      <c r="C7" s="3" t="s">
        <v>121</v>
      </c>
      <c r="D7" s="3" t="s">
        <v>165</v>
      </c>
      <c r="E7" s="3" t="s">
        <v>81</v>
      </c>
      <c r="F7" s="3" t="s">
        <v>124</v>
      </c>
      <c r="G7" s="3" t="s">
        <v>42</v>
      </c>
      <c r="H7" s="3" t="s">
        <v>84</v>
      </c>
      <c r="I7" s="3" t="s">
        <v>126</v>
      </c>
      <c r="J7" s="3" t="s">
        <v>127</v>
      </c>
      <c r="K7" s="3" t="s">
        <v>128</v>
      </c>
      <c r="L7" s="29" t="s">
        <v>1608</v>
      </c>
      <c r="M7" s="29"/>
    </row>
    <row r="8" spans="1:13" ht="13.5" thickBot="1">
      <c r="A8" s="4"/>
      <c r="B8" s="4"/>
      <c r="C8" s="4"/>
      <c r="D8" s="4"/>
      <c r="E8" s="4"/>
      <c r="F8" s="4" t="s">
        <v>131</v>
      </c>
      <c r="G8" s="4" t="s">
        <v>132</v>
      </c>
      <c r="H8" s="4" t="s">
        <v>88</v>
      </c>
      <c r="I8" s="4" t="s">
        <v>87</v>
      </c>
      <c r="J8" s="4" t="s">
        <v>87</v>
      </c>
      <c r="K8" s="4" t="s">
        <v>87</v>
      </c>
      <c r="L8" s="29"/>
      <c r="M8" s="29"/>
    </row>
    <row r="9" spans="1:13" ht="13.5" thickTop="1">
      <c r="A9" s="3" t="s">
        <v>920</v>
      </c>
      <c r="B9" s="12"/>
      <c r="C9" s="19"/>
      <c r="D9" s="3"/>
      <c r="E9" s="3"/>
      <c r="F9" s="9">
        <v>0</v>
      </c>
      <c r="H9" s="9">
        <v>-0.78</v>
      </c>
      <c r="J9" s="10">
        <v>1</v>
      </c>
      <c r="K9" s="10">
        <v>0</v>
      </c>
      <c r="L9" s="29"/>
      <c r="M9" s="29"/>
    </row>
    <row r="10" spans="1:13">
      <c r="A10" s="3" t="s">
        <v>90</v>
      </c>
      <c r="B10" s="12"/>
      <c r="C10" s="19"/>
      <c r="D10" s="3"/>
      <c r="E10" s="3"/>
      <c r="F10" s="9">
        <v>0</v>
      </c>
      <c r="H10" s="9">
        <v>0</v>
      </c>
      <c r="J10" s="10">
        <v>0</v>
      </c>
      <c r="K10" s="10">
        <v>0</v>
      </c>
      <c r="L10" s="29"/>
      <c r="M10" s="29"/>
    </row>
    <row r="11" spans="1:13">
      <c r="A11" s="13" t="s">
        <v>921</v>
      </c>
      <c r="B11" s="14"/>
      <c r="C11" s="20"/>
      <c r="D11" s="13"/>
      <c r="E11" s="13"/>
      <c r="F11" s="15">
        <v>0</v>
      </c>
      <c r="H11" s="15">
        <v>0</v>
      </c>
      <c r="J11" s="16">
        <v>0</v>
      </c>
      <c r="K11" s="16">
        <v>0</v>
      </c>
      <c r="L11" s="29"/>
      <c r="M11" s="29"/>
    </row>
    <row r="12" spans="1:13">
      <c r="A12" s="13" t="s">
        <v>922</v>
      </c>
      <c r="B12" s="14"/>
      <c r="C12" s="20"/>
      <c r="D12" s="13"/>
      <c r="E12" s="13"/>
      <c r="F12" s="15">
        <v>0</v>
      </c>
      <c r="H12" s="15">
        <v>0</v>
      </c>
      <c r="J12" s="16">
        <v>0</v>
      </c>
      <c r="K12" s="16">
        <v>0</v>
      </c>
      <c r="L12" s="29"/>
      <c r="M12" s="29"/>
    </row>
    <row r="13" spans="1:13">
      <c r="A13" s="13" t="s">
        <v>923</v>
      </c>
      <c r="B13" s="14"/>
      <c r="C13" s="20"/>
      <c r="D13" s="13"/>
      <c r="E13" s="13"/>
      <c r="F13" s="15">
        <v>0</v>
      </c>
      <c r="H13" s="15">
        <v>0</v>
      </c>
      <c r="J13" s="16">
        <v>0</v>
      </c>
      <c r="K13" s="16">
        <v>0</v>
      </c>
      <c r="L13" s="29"/>
      <c r="M13" s="29"/>
    </row>
    <row r="14" spans="1:13">
      <c r="A14" s="13" t="s">
        <v>752</v>
      </c>
      <c r="B14" s="14"/>
      <c r="C14" s="20"/>
      <c r="D14" s="13"/>
      <c r="E14" s="13"/>
      <c r="F14" s="15">
        <v>0</v>
      </c>
      <c r="H14" s="15">
        <v>0</v>
      </c>
      <c r="J14" s="16">
        <v>0</v>
      </c>
      <c r="K14" s="16">
        <v>0</v>
      </c>
      <c r="L14" s="29"/>
      <c r="M14" s="29"/>
    </row>
    <row r="15" spans="1:13">
      <c r="A15" s="3" t="s">
        <v>117</v>
      </c>
      <c r="B15" s="12"/>
      <c r="C15" s="19"/>
      <c r="D15" s="3"/>
      <c r="E15" s="3"/>
      <c r="F15" s="9">
        <v>0</v>
      </c>
      <c r="H15" s="9">
        <v>-0.78</v>
      </c>
      <c r="J15" s="10">
        <v>1</v>
      </c>
      <c r="K15" s="10">
        <v>0</v>
      </c>
      <c r="L15" s="29"/>
      <c r="M15" s="29"/>
    </row>
    <row r="16" spans="1:13">
      <c r="A16" s="13" t="s">
        <v>921</v>
      </c>
      <c r="B16" s="14"/>
      <c r="C16" s="20"/>
      <c r="D16" s="13"/>
      <c r="E16" s="13"/>
      <c r="F16" s="15">
        <v>0</v>
      </c>
      <c r="H16" s="15">
        <v>0</v>
      </c>
      <c r="J16" s="16">
        <v>0</v>
      </c>
      <c r="K16" s="16">
        <v>0</v>
      </c>
      <c r="L16" s="29"/>
      <c r="M16" s="29"/>
    </row>
    <row r="17" spans="1:13">
      <c r="A17" s="13" t="s">
        <v>924</v>
      </c>
      <c r="B17" s="14"/>
      <c r="C17" s="20"/>
      <c r="D17" s="13"/>
      <c r="E17" s="13"/>
      <c r="F17" s="15">
        <v>0</v>
      </c>
      <c r="H17" s="15">
        <v>0</v>
      </c>
      <c r="J17" s="16">
        <v>0</v>
      </c>
      <c r="K17" s="16">
        <v>0</v>
      </c>
      <c r="L17" s="29"/>
      <c r="M17" s="29"/>
    </row>
    <row r="18" spans="1:13">
      <c r="A18" s="13" t="s">
        <v>923</v>
      </c>
      <c r="B18" s="14"/>
      <c r="C18" s="20"/>
      <c r="D18" s="13"/>
      <c r="E18" s="13"/>
      <c r="F18" s="15">
        <v>0</v>
      </c>
      <c r="H18" s="15">
        <v>0</v>
      </c>
      <c r="J18" s="16">
        <v>0</v>
      </c>
      <c r="K18" s="16">
        <v>0</v>
      </c>
      <c r="L18" s="29"/>
      <c r="M18" s="29"/>
    </row>
    <row r="19" spans="1:13">
      <c r="A19" s="13" t="s">
        <v>925</v>
      </c>
      <c r="B19" s="14"/>
      <c r="C19" s="20"/>
      <c r="D19" s="13"/>
      <c r="E19" s="13"/>
      <c r="F19" s="15">
        <v>0</v>
      </c>
      <c r="H19" s="15">
        <v>0</v>
      </c>
      <c r="J19" s="16">
        <v>0</v>
      </c>
      <c r="K19" s="16">
        <v>0</v>
      </c>
      <c r="L19" s="29"/>
      <c r="M19" s="29"/>
    </row>
    <row r="20" spans="1:13">
      <c r="A20" s="13" t="s">
        <v>752</v>
      </c>
      <c r="B20" s="14"/>
      <c r="C20" s="20"/>
      <c r="D20" s="13"/>
      <c r="E20" s="13"/>
      <c r="F20" s="15">
        <v>0</v>
      </c>
      <c r="H20" s="15">
        <v>-0.78</v>
      </c>
      <c r="J20" s="16">
        <v>1</v>
      </c>
      <c r="K20" s="16">
        <v>0</v>
      </c>
      <c r="L20" s="29"/>
      <c r="M20" s="29"/>
    </row>
    <row r="21" spans="1:13">
      <c r="A21" s="6" t="s">
        <v>926</v>
      </c>
      <c r="B21" s="17" t="s">
        <v>927</v>
      </c>
      <c r="C21" s="18" t="s">
        <v>162</v>
      </c>
      <c r="D21" s="6" t="s">
        <v>928</v>
      </c>
      <c r="E21" s="6" t="s">
        <v>43</v>
      </c>
      <c r="F21" s="7">
        <v>-228</v>
      </c>
      <c r="G21" s="7">
        <v>1</v>
      </c>
      <c r="H21" s="7">
        <v>-0.01</v>
      </c>
      <c r="J21" s="8">
        <v>9.4000000000000004E-3</v>
      </c>
      <c r="K21" s="8">
        <v>0</v>
      </c>
      <c r="L21" s="29"/>
      <c r="M21" s="29"/>
    </row>
    <row r="22" spans="1:13">
      <c r="A22" s="6" t="s">
        <v>926</v>
      </c>
      <c r="B22" s="17" t="s">
        <v>929</v>
      </c>
      <c r="C22" s="18" t="s">
        <v>162</v>
      </c>
      <c r="D22" s="6" t="s">
        <v>928</v>
      </c>
      <c r="E22" s="6" t="s">
        <v>43</v>
      </c>
      <c r="F22" s="7">
        <v>-121</v>
      </c>
      <c r="G22" s="7">
        <v>700</v>
      </c>
      <c r="H22" s="7">
        <v>-2.72</v>
      </c>
      <c r="J22" s="8">
        <v>3.5</v>
      </c>
      <c r="K22" s="8">
        <v>0</v>
      </c>
      <c r="L22" s="29"/>
      <c r="M22" s="29"/>
    </row>
    <row r="23" spans="1:13">
      <c r="A23" s="6" t="s">
        <v>926</v>
      </c>
      <c r="B23" s="17" t="s">
        <v>930</v>
      </c>
      <c r="C23" s="18" t="s">
        <v>162</v>
      </c>
      <c r="D23" s="6" t="s">
        <v>928</v>
      </c>
      <c r="E23" s="6" t="s">
        <v>43</v>
      </c>
      <c r="F23" s="7">
        <v>228</v>
      </c>
      <c r="G23" s="7">
        <v>1</v>
      </c>
      <c r="H23" s="7">
        <v>0.01</v>
      </c>
      <c r="J23" s="8">
        <v>-9.4000000000000004E-3</v>
      </c>
      <c r="K23" s="8">
        <v>0</v>
      </c>
      <c r="L23" s="29"/>
      <c r="M23" s="29"/>
    </row>
    <row r="24" spans="1:13">
      <c r="A24" s="6" t="s">
        <v>926</v>
      </c>
      <c r="B24" s="17" t="s">
        <v>929</v>
      </c>
      <c r="C24" s="18" t="s">
        <v>162</v>
      </c>
      <c r="D24" s="6" t="s">
        <v>928</v>
      </c>
      <c r="E24" s="6" t="s">
        <v>43</v>
      </c>
      <c r="F24" s="7">
        <v>121</v>
      </c>
      <c r="G24" s="7">
        <v>500</v>
      </c>
      <c r="H24" s="7">
        <v>1.95</v>
      </c>
      <c r="J24" s="8">
        <v>-2.5</v>
      </c>
      <c r="K24" s="8">
        <v>0</v>
      </c>
      <c r="L24" s="29"/>
      <c r="M24" s="29"/>
    </row>
    <row r="25" spans="1:13">
      <c r="A25" s="29" t="s">
        <v>1608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M25" s="29"/>
    </row>
    <row r="26" spans="1:13">
      <c r="A26" s="6" t="s">
        <v>118</v>
      </c>
      <c r="B26" s="17"/>
      <c r="C26" s="18"/>
      <c r="D26" s="6"/>
      <c r="E26" s="6"/>
      <c r="M26" s="29"/>
    </row>
    <row r="27" spans="1:13">
      <c r="A27" s="29" t="s">
        <v>1609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</sheetData>
  <mergeCells count="4">
    <mergeCell ref="L7:L24"/>
    <mergeCell ref="A25:K25"/>
    <mergeCell ref="M1:M27"/>
    <mergeCell ref="A27:L27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rightToLeft="1" workbookViewId="0"/>
  </sheetViews>
  <sheetFormatPr defaultColWidth="9.140625" defaultRowHeight="12.75"/>
  <cols>
    <col min="1" max="1" width="22.7109375" customWidth="1"/>
    <col min="2" max="3" width="12.7109375" customWidth="1"/>
    <col min="4" max="6" width="11.7109375" customWidth="1"/>
    <col min="7" max="7" width="9.7109375" customWidth="1"/>
    <col min="8" max="8" width="11.7109375" customWidth="1"/>
    <col min="9" max="9" width="26.7109375" customWidth="1"/>
    <col min="10" max="10" width="23.7109375" customWidth="1"/>
  </cols>
  <sheetData>
    <row r="1" spans="1:12" ht="15.75">
      <c r="A1" s="1" t="s">
        <v>0</v>
      </c>
      <c r="B1" s="1" t="s">
        <v>1</v>
      </c>
      <c r="L1" s="29" t="s">
        <v>1609</v>
      </c>
    </row>
    <row r="2" spans="1:12" ht="15.75">
      <c r="A2" s="1" t="s">
        <v>2</v>
      </c>
      <c r="B2" s="1" t="s">
        <v>1598</v>
      </c>
      <c r="L2" s="29"/>
    </row>
    <row r="3" spans="1:12" ht="15.75">
      <c r="A3" s="1" t="s">
        <v>3</v>
      </c>
      <c r="B3" s="1" t="s">
        <v>4</v>
      </c>
      <c r="L3" s="29"/>
    </row>
    <row r="4" spans="1:12" ht="15.75">
      <c r="A4" s="1" t="s">
        <v>5</v>
      </c>
      <c r="B4" s="1" t="s">
        <v>6</v>
      </c>
      <c r="L4" s="29"/>
    </row>
    <row r="5" spans="1:12" ht="15.75">
      <c r="A5" s="2" t="s">
        <v>119</v>
      </c>
      <c r="L5" s="29"/>
    </row>
    <row r="6" spans="1:12" ht="15.75">
      <c r="A6" s="2" t="s">
        <v>931</v>
      </c>
      <c r="L6" s="29"/>
    </row>
    <row r="7" spans="1:12">
      <c r="A7" s="3" t="s">
        <v>76</v>
      </c>
      <c r="B7" s="3" t="s">
        <v>77</v>
      </c>
      <c r="C7" s="3" t="s">
        <v>121</v>
      </c>
      <c r="D7" s="3" t="s">
        <v>165</v>
      </c>
      <c r="E7" s="3" t="s">
        <v>81</v>
      </c>
      <c r="F7" s="3" t="s">
        <v>124</v>
      </c>
      <c r="G7" s="3" t="s">
        <v>42</v>
      </c>
      <c r="H7" s="3" t="s">
        <v>84</v>
      </c>
      <c r="I7" s="3" t="s">
        <v>127</v>
      </c>
      <c r="J7" s="3" t="s">
        <v>128</v>
      </c>
      <c r="K7" s="29" t="s">
        <v>1608</v>
      </c>
      <c r="L7" s="29"/>
    </row>
    <row r="8" spans="1:12" ht="13.5" thickBot="1">
      <c r="A8" s="4"/>
      <c r="B8" s="4"/>
      <c r="C8" s="4"/>
      <c r="D8" s="4"/>
      <c r="E8" s="4"/>
      <c r="F8" s="4" t="s">
        <v>131</v>
      </c>
      <c r="G8" s="4" t="s">
        <v>132</v>
      </c>
      <c r="H8" s="4" t="s">
        <v>88</v>
      </c>
      <c r="I8" s="4" t="s">
        <v>87</v>
      </c>
      <c r="J8" s="4" t="s">
        <v>87</v>
      </c>
      <c r="K8" s="29"/>
      <c r="L8" s="29"/>
    </row>
    <row r="9" spans="1:12" ht="13.5" thickTop="1">
      <c r="A9" s="3" t="s">
        <v>932</v>
      </c>
      <c r="B9" s="12"/>
      <c r="C9" s="19"/>
      <c r="D9" s="3"/>
      <c r="E9" s="3"/>
      <c r="F9" s="9">
        <v>0</v>
      </c>
      <c r="H9" s="9">
        <v>0</v>
      </c>
      <c r="I9" s="10">
        <v>0</v>
      </c>
      <c r="J9" s="10">
        <v>0</v>
      </c>
      <c r="K9" s="29"/>
      <c r="L9" s="29"/>
    </row>
    <row r="10" spans="1:12">
      <c r="A10" s="3" t="s">
        <v>933</v>
      </c>
      <c r="B10" s="12"/>
      <c r="C10" s="19"/>
      <c r="D10" s="3"/>
      <c r="E10" s="3"/>
      <c r="F10" s="9">
        <v>0</v>
      </c>
      <c r="H10" s="9">
        <v>0</v>
      </c>
      <c r="I10" s="10">
        <v>0</v>
      </c>
      <c r="J10" s="10">
        <v>0</v>
      </c>
      <c r="K10" s="29"/>
      <c r="L10" s="29"/>
    </row>
    <row r="11" spans="1:12">
      <c r="A11" s="3" t="s">
        <v>934</v>
      </c>
      <c r="B11" s="12"/>
      <c r="C11" s="19"/>
      <c r="D11" s="3"/>
      <c r="E11" s="3"/>
      <c r="F11" s="9">
        <v>0</v>
      </c>
      <c r="H11" s="9">
        <v>0</v>
      </c>
      <c r="I11" s="10">
        <v>0</v>
      </c>
      <c r="J11" s="10">
        <v>0</v>
      </c>
      <c r="K11" s="29"/>
      <c r="L11" s="29"/>
    </row>
    <row r="12" spans="1:12">
      <c r="A12" s="29" t="s">
        <v>1608</v>
      </c>
      <c r="B12" s="29"/>
      <c r="C12" s="29"/>
      <c r="D12" s="29"/>
      <c r="E12" s="29"/>
      <c r="F12" s="29"/>
      <c r="G12" s="29"/>
      <c r="H12" s="29"/>
      <c r="I12" s="29"/>
      <c r="J12" s="29"/>
      <c r="L12" s="29"/>
    </row>
    <row r="13" spans="1:12">
      <c r="A13" s="6" t="s">
        <v>118</v>
      </c>
      <c r="B13" s="17"/>
      <c r="C13" s="18"/>
      <c r="D13" s="6"/>
      <c r="E13" s="6"/>
      <c r="L13" s="29"/>
    </row>
    <row r="14" spans="1:12">
      <c r="A14" s="29" t="s">
        <v>1609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</sheetData>
  <mergeCells count="4">
    <mergeCell ref="K7:K11"/>
    <mergeCell ref="A12:J12"/>
    <mergeCell ref="L1:L14"/>
    <mergeCell ref="A14:K14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rightToLeft="1" workbookViewId="0"/>
  </sheetViews>
  <sheetFormatPr defaultColWidth="9.140625" defaultRowHeight="12.75"/>
  <cols>
    <col min="1" max="1" width="39.7109375" customWidth="1"/>
    <col min="2" max="2" width="12.7109375" customWidth="1"/>
    <col min="3" max="3" width="11.7109375" customWidth="1"/>
    <col min="4" max="4" width="8.7109375" customWidth="1"/>
    <col min="5" max="5" width="12.7109375" customWidth="1"/>
    <col min="6" max="6" width="14.7109375" customWidth="1"/>
    <col min="7" max="7" width="7.42578125" customWidth="1"/>
    <col min="8" max="8" width="11.7109375" customWidth="1"/>
    <col min="9" max="9" width="14.7109375" customWidth="1"/>
    <col min="10" max="11" width="16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1:18" ht="15.75">
      <c r="A1" s="1" t="s">
        <v>0</v>
      </c>
      <c r="B1" s="1" t="s">
        <v>1</v>
      </c>
      <c r="R1" s="29" t="s">
        <v>1609</v>
      </c>
    </row>
    <row r="2" spans="1:18" ht="15.75">
      <c r="A2" s="1" t="s">
        <v>2</v>
      </c>
      <c r="B2" s="1" t="s">
        <v>1598</v>
      </c>
      <c r="R2" s="29"/>
    </row>
    <row r="3" spans="1:18" ht="15.75">
      <c r="A3" s="1" t="s">
        <v>3</v>
      </c>
      <c r="B3" s="1" t="s">
        <v>4</v>
      </c>
      <c r="R3" s="29"/>
    </row>
    <row r="4" spans="1:18" ht="15.75">
      <c r="A4" s="1" t="s">
        <v>5</v>
      </c>
      <c r="B4" s="1" t="s">
        <v>6</v>
      </c>
      <c r="R4" s="29"/>
    </row>
    <row r="5" spans="1:18" ht="15.75">
      <c r="A5" s="2" t="s">
        <v>119</v>
      </c>
      <c r="R5" s="29"/>
    </row>
    <row r="6" spans="1:18" ht="15.75">
      <c r="A6" s="2" t="s">
        <v>935</v>
      </c>
      <c r="R6" s="29"/>
    </row>
    <row r="7" spans="1:18">
      <c r="A7" s="3" t="s">
        <v>76</v>
      </c>
      <c r="B7" s="3" t="s">
        <v>77</v>
      </c>
      <c r="C7" s="3" t="s">
        <v>936</v>
      </c>
      <c r="D7" s="3" t="s">
        <v>79</v>
      </c>
      <c r="E7" s="3" t="s">
        <v>80</v>
      </c>
      <c r="F7" s="3" t="s">
        <v>122</v>
      </c>
      <c r="G7" s="3" t="s">
        <v>123</v>
      </c>
      <c r="H7" s="3" t="s">
        <v>81</v>
      </c>
      <c r="I7" s="3" t="s">
        <v>82</v>
      </c>
      <c r="J7" s="3" t="s">
        <v>83</v>
      </c>
      <c r="K7" s="3" t="s">
        <v>124</v>
      </c>
      <c r="L7" s="3" t="s">
        <v>42</v>
      </c>
      <c r="M7" s="3" t="s">
        <v>84</v>
      </c>
      <c r="N7" s="3" t="s">
        <v>126</v>
      </c>
      <c r="O7" s="3" t="s">
        <v>127</v>
      </c>
      <c r="P7" s="3" t="s">
        <v>128</v>
      </c>
      <c r="Q7" s="29" t="s">
        <v>1608</v>
      </c>
      <c r="R7" s="29"/>
    </row>
    <row r="8" spans="1:18" ht="13.5" thickBot="1">
      <c r="A8" s="4"/>
      <c r="B8" s="4"/>
      <c r="C8" s="4"/>
      <c r="D8" s="4"/>
      <c r="E8" s="4"/>
      <c r="F8" s="4" t="s">
        <v>129</v>
      </c>
      <c r="G8" s="4" t="s">
        <v>130</v>
      </c>
      <c r="H8" s="4"/>
      <c r="I8" s="4" t="s">
        <v>87</v>
      </c>
      <c r="J8" s="4" t="s">
        <v>87</v>
      </c>
      <c r="K8" s="4" t="s">
        <v>131</v>
      </c>
      <c r="L8" s="4" t="s">
        <v>132</v>
      </c>
      <c r="M8" s="4" t="s">
        <v>88</v>
      </c>
      <c r="N8" s="4" t="s">
        <v>87</v>
      </c>
      <c r="O8" s="4" t="s">
        <v>87</v>
      </c>
      <c r="P8" s="4" t="s">
        <v>87</v>
      </c>
      <c r="Q8" s="29"/>
      <c r="R8" s="29"/>
    </row>
    <row r="9" spans="1:18" ht="13.5" thickTop="1">
      <c r="A9" s="3" t="s">
        <v>937</v>
      </c>
      <c r="B9" s="12"/>
      <c r="C9" s="3"/>
      <c r="D9" s="3"/>
      <c r="E9" s="3"/>
      <c r="F9" s="3"/>
      <c r="G9" s="12">
        <v>1.83</v>
      </c>
      <c r="H9" s="3"/>
      <c r="J9" s="10">
        <v>-5.9999999999999995E-4</v>
      </c>
      <c r="K9" s="9">
        <v>27981538</v>
      </c>
      <c r="M9" s="9">
        <v>28611.119999999999</v>
      </c>
      <c r="O9" s="10">
        <v>1</v>
      </c>
      <c r="P9" s="10">
        <v>1.8E-3</v>
      </c>
      <c r="Q9" s="29"/>
      <c r="R9" s="29"/>
    </row>
    <row r="10" spans="1:18">
      <c r="A10" s="3" t="s">
        <v>90</v>
      </c>
      <c r="B10" s="12"/>
      <c r="C10" s="3"/>
      <c r="D10" s="3"/>
      <c r="E10" s="3"/>
      <c r="F10" s="3"/>
      <c r="G10" s="12">
        <v>1.83</v>
      </c>
      <c r="H10" s="3"/>
      <c r="J10" s="10">
        <v>-5.9999999999999995E-4</v>
      </c>
      <c r="K10" s="9">
        <v>27981538</v>
      </c>
      <c r="M10" s="9">
        <v>28611.119999999999</v>
      </c>
      <c r="O10" s="10">
        <v>1</v>
      </c>
      <c r="P10" s="10">
        <v>1.8E-3</v>
      </c>
      <c r="Q10" s="29"/>
      <c r="R10" s="29"/>
    </row>
    <row r="11" spans="1:18">
      <c r="A11" s="13" t="s">
        <v>938</v>
      </c>
      <c r="B11" s="14"/>
      <c r="C11" s="13"/>
      <c r="D11" s="13"/>
      <c r="E11" s="13"/>
      <c r="F11" s="13"/>
      <c r="G11" s="14">
        <v>1.83</v>
      </c>
      <c r="H11" s="13"/>
      <c r="J11" s="16">
        <v>-5.9999999999999995E-4</v>
      </c>
      <c r="K11" s="15">
        <v>27981538</v>
      </c>
      <c r="M11" s="15">
        <v>28611.119999999999</v>
      </c>
      <c r="O11" s="16">
        <v>1</v>
      </c>
      <c r="P11" s="16">
        <v>1.8E-3</v>
      </c>
      <c r="Q11" s="29"/>
      <c r="R11" s="29"/>
    </row>
    <row r="12" spans="1:18">
      <c r="A12" s="6" t="s">
        <v>939</v>
      </c>
      <c r="B12" s="17">
        <v>1142215</v>
      </c>
      <c r="C12" s="6" t="s">
        <v>162</v>
      </c>
      <c r="D12" s="6" t="s">
        <v>176</v>
      </c>
      <c r="E12" s="6" t="s">
        <v>177</v>
      </c>
      <c r="F12" s="24">
        <v>43682</v>
      </c>
      <c r="G12" s="17">
        <v>1.83</v>
      </c>
      <c r="H12" s="6" t="s">
        <v>94</v>
      </c>
      <c r="I12" s="21">
        <v>6.1799999999999997E-3</v>
      </c>
      <c r="J12" s="8">
        <v>-5.9999999999999995E-4</v>
      </c>
      <c r="K12" s="7">
        <v>27981538</v>
      </c>
      <c r="L12" s="7">
        <v>102.25</v>
      </c>
      <c r="M12" s="7">
        <v>28611.119999999999</v>
      </c>
      <c r="N12" s="8">
        <v>5.7000000000000002E-3</v>
      </c>
      <c r="O12" s="8">
        <v>1</v>
      </c>
      <c r="P12" s="8">
        <v>1.8E-3</v>
      </c>
      <c r="Q12" s="29"/>
      <c r="R12" s="29"/>
    </row>
    <row r="13" spans="1:18">
      <c r="A13" s="13" t="s">
        <v>940</v>
      </c>
      <c r="B13" s="14"/>
      <c r="C13" s="13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  <c r="Q13" s="29"/>
      <c r="R13" s="29"/>
    </row>
    <row r="14" spans="1:18">
      <c r="A14" s="13" t="s">
        <v>941</v>
      </c>
      <c r="B14" s="14"/>
      <c r="C14" s="13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  <c r="Q14" s="29"/>
      <c r="R14" s="29"/>
    </row>
    <row r="15" spans="1:18">
      <c r="A15" s="13" t="s">
        <v>942</v>
      </c>
      <c r="B15" s="14"/>
      <c r="C15" s="13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  <c r="Q15" s="29"/>
      <c r="R15" s="29"/>
    </row>
    <row r="16" spans="1:18">
      <c r="A16" s="13" t="s">
        <v>943</v>
      </c>
      <c r="B16" s="14"/>
      <c r="C16" s="13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  <c r="Q16" s="29"/>
      <c r="R16" s="29"/>
    </row>
    <row r="17" spans="1:18">
      <c r="A17" s="13" t="s">
        <v>944</v>
      </c>
      <c r="B17" s="14"/>
      <c r="C17" s="13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  <c r="Q17" s="29"/>
      <c r="R17" s="29"/>
    </row>
    <row r="18" spans="1:18">
      <c r="A18" s="13" t="s">
        <v>945</v>
      </c>
      <c r="B18" s="14"/>
      <c r="C18" s="13"/>
      <c r="D18" s="13"/>
      <c r="E18" s="13"/>
      <c r="F18" s="13"/>
      <c r="H18" s="13"/>
      <c r="K18" s="15">
        <v>0</v>
      </c>
      <c r="M18" s="15">
        <v>0</v>
      </c>
      <c r="O18" s="16">
        <v>0</v>
      </c>
      <c r="P18" s="16">
        <v>0</v>
      </c>
      <c r="Q18" s="29"/>
      <c r="R18" s="29"/>
    </row>
    <row r="19" spans="1:18">
      <c r="A19" s="3" t="s">
        <v>117</v>
      </c>
      <c r="B19" s="12"/>
      <c r="C19" s="3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  <c r="Q19" s="29"/>
      <c r="R19" s="29"/>
    </row>
    <row r="20" spans="1:18">
      <c r="A20" s="13" t="s">
        <v>938</v>
      </c>
      <c r="B20" s="14"/>
      <c r="C20" s="13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  <c r="Q20" s="29"/>
      <c r="R20" s="29"/>
    </row>
    <row r="21" spans="1:18">
      <c r="A21" s="13" t="s">
        <v>940</v>
      </c>
      <c r="B21" s="14"/>
      <c r="C21" s="13"/>
      <c r="D21" s="13"/>
      <c r="E21" s="13"/>
      <c r="F21" s="13"/>
      <c r="H21" s="13"/>
      <c r="K21" s="15">
        <v>0</v>
      </c>
      <c r="M21" s="15">
        <v>0</v>
      </c>
      <c r="O21" s="16">
        <v>0</v>
      </c>
      <c r="P21" s="16">
        <v>0</v>
      </c>
      <c r="Q21" s="29"/>
      <c r="R21" s="29"/>
    </row>
    <row r="22" spans="1:18">
      <c r="A22" s="13" t="s">
        <v>941</v>
      </c>
      <c r="B22" s="14"/>
      <c r="C22" s="13"/>
      <c r="D22" s="13"/>
      <c r="E22" s="13"/>
      <c r="F22" s="13"/>
      <c r="H22" s="13"/>
      <c r="K22" s="15">
        <v>0</v>
      </c>
      <c r="M22" s="15">
        <v>0</v>
      </c>
      <c r="O22" s="16">
        <v>0</v>
      </c>
      <c r="P22" s="16">
        <v>0</v>
      </c>
      <c r="Q22" s="29"/>
      <c r="R22" s="29"/>
    </row>
    <row r="23" spans="1:18">
      <c r="A23" s="13" t="s">
        <v>942</v>
      </c>
      <c r="B23" s="14"/>
      <c r="C23" s="13"/>
      <c r="D23" s="13"/>
      <c r="E23" s="13"/>
      <c r="F23" s="13"/>
      <c r="H23" s="13"/>
      <c r="K23" s="15">
        <v>0</v>
      </c>
      <c r="M23" s="15">
        <v>0</v>
      </c>
      <c r="O23" s="16">
        <v>0</v>
      </c>
      <c r="P23" s="16">
        <v>0</v>
      </c>
      <c r="Q23" s="29"/>
      <c r="R23" s="29"/>
    </row>
    <row r="24" spans="1:18">
      <c r="A24" s="13" t="s">
        <v>943</v>
      </c>
      <c r="B24" s="14"/>
      <c r="C24" s="13"/>
      <c r="D24" s="13"/>
      <c r="E24" s="13"/>
      <c r="F24" s="13"/>
      <c r="H24" s="13"/>
      <c r="K24" s="15">
        <v>0</v>
      </c>
      <c r="M24" s="15">
        <v>0</v>
      </c>
      <c r="O24" s="16">
        <v>0</v>
      </c>
      <c r="P24" s="16">
        <v>0</v>
      </c>
      <c r="Q24" s="29"/>
      <c r="R24" s="29"/>
    </row>
    <row r="25" spans="1:18">
      <c r="A25" s="13" t="s">
        <v>944</v>
      </c>
      <c r="B25" s="14"/>
      <c r="C25" s="13"/>
      <c r="D25" s="13"/>
      <c r="E25" s="13"/>
      <c r="F25" s="13"/>
      <c r="H25" s="13"/>
      <c r="K25" s="15">
        <v>0</v>
      </c>
      <c r="M25" s="15">
        <v>0</v>
      </c>
      <c r="O25" s="16">
        <v>0</v>
      </c>
      <c r="P25" s="16">
        <v>0</v>
      </c>
      <c r="Q25" s="29"/>
      <c r="R25" s="29"/>
    </row>
    <row r="26" spans="1:18">
      <c r="A26" s="13" t="s">
        <v>945</v>
      </c>
      <c r="B26" s="14"/>
      <c r="C26" s="13"/>
      <c r="D26" s="13"/>
      <c r="E26" s="13"/>
      <c r="F26" s="13"/>
      <c r="H26" s="13"/>
      <c r="K26" s="15">
        <v>0</v>
      </c>
      <c r="M26" s="15">
        <v>0</v>
      </c>
      <c r="O26" s="16">
        <v>0</v>
      </c>
      <c r="P26" s="16">
        <v>0</v>
      </c>
      <c r="Q26" s="29"/>
      <c r="R26" s="29"/>
    </row>
    <row r="27" spans="1:18">
      <c r="A27" s="29" t="s">
        <v>1608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R27" s="29"/>
    </row>
    <row r="28" spans="1:18">
      <c r="A28" s="6" t="s">
        <v>118</v>
      </c>
      <c r="B28" s="17"/>
      <c r="C28" s="6"/>
      <c r="D28" s="6"/>
      <c r="E28" s="6"/>
      <c r="F28" s="6"/>
      <c r="H28" s="6"/>
      <c r="R28" s="29"/>
    </row>
    <row r="29" spans="1:18">
      <c r="A29" s="29" t="s">
        <v>1609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</sheetData>
  <mergeCells count="4">
    <mergeCell ref="Q7:Q26"/>
    <mergeCell ref="A27:P27"/>
    <mergeCell ref="R1:R29"/>
    <mergeCell ref="A29:Q29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rightToLeft="1" workbookViewId="0">
      <selection activeCell="U29" sqref="U29"/>
    </sheetView>
  </sheetViews>
  <sheetFormatPr defaultColWidth="9.140625" defaultRowHeight="12.75"/>
  <cols>
    <col min="1" max="1" width="50.7109375" customWidth="1"/>
    <col min="2" max="2" width="12.7109375" customWidth="1"/>
    <col min="3" max="3" width="8.7109375" customWidth="1"/>
    <col min="4" max="4" width="10.7109375" customWidth="1"/>
    <col min="5" max="5" width="14.7109375" customWidth="1"/>
    <col min="6" max="6" width="8.7109375" customWidth="1"/>
    <col min="7" max="7" width="11.7109375" customWidth="1"/>
    <col min="8" max="8" width="14.7109375" customWidth="1"/>
    <col min="9" max="9" width="16.7109375" customWidth="1"/>
    <col min="10" max="10" width="20.7109375" customWidth="1"/>
    <col min="11" max="11" width="9.7109375" customWidth="1"/>
    <col min="12" max="12" width="15.7109375" customWidth="1"/>
    <col min="13" max="13" width="24.7109375" customWidth="1"/>
    <col min="14" max="14" width="26.7109375" customWidth="1"/>
    <col min="15" max="15" width="23.7109375" customWidth="1"/>
  </cols>
  <sheetData>
    <row r="1" spans="1:17" ht="15.75">
      <c r="A1" s="1" t="s">
        <v>0</v>
      </c>
      <c r="B1" s="1" t="s">
        <v>1</v>
      </c>
      <c r="Q1" s="29" t="s">
        <v>1609</v>
      </c>
    </row>
    <row r="2" spans="1:17" ht="15.75">
      <c r="A2" s="1" t="s">
        <v>2</v>
      </c>
      <c r="B2" s="1" t="s">
        <v>1598</v>
      </c>
      <c r="Q2" s="29"/>
    </row>
    <row r="3" spans="1:17" ht="15.75">
      <c r="A3" s="1" t="s">
        <v>3</v>
      </c>
      <c r="B3" s="1" t="s">
        <v>4</v>
      </c>
      <c r="Q3" s="29"/>
    </row>
    <row r="4" spans="1:17" ht="15.75">
      <c r="A4" s="1" t="s">
        <v>5</v>
      </c>
      <c r="B4" s="1" t="s">
        <v>6</v>
      </c>
      <c r="Q4" s="29"/>
    </row>
    <row r="5" spans="1:17" ht="15.75">
      <c r="A5" s="2" t="s">
        <v>946</v>
      </c>
      <c r="Q5" s="29"/>
    </row>
    <row r="6" spans="1:17" ht="15.75">
      <c r="A6" s="2" t="s">
        <v>120</v>
      </c>
      <c r="Q6" s="29"/>
    </row>
    <row r="7" spans="1:17">
      <c r="A7" s="3" t="s">
        <v>76</v>
      </c>
      <c r="B7" s="3" t="s">
        <v>77</v>
      </c>
      <c r="C7" s="3" t="s">
        <v>79</v>
      </c>
      <c r="D7" s="3" t="s">
        <v>80</v>
      </c>
      <c r="E7" s="3" t="s">
        <v>122</v>
      </c>
      <c r="F7" s="3" t="s">
        <v>123</v>
      </c>
      <c r="G7" s="3" t="s">
        <v>81</v>
      </c>
      <c r="H7" s="3" t="s">
        <v>82</v>
      </c>
      <c r="I7" s="3" t="s">
        <v>83</v>
      </c>
      <c r="J7" s="3" t="s">
        <v>124</v>
      </c>
      <c r="K7" s="3" t="s">
        <v>42</v>
      </c>
      <c r="L7" s="3" t="s">
        <v>947</v>
      </c>
      <c r="M7" s="3" t="s">
        <v>126</v>
      </c>
      <c r="N7" s="3" t="s">
        <v>127</v>
      </c>
      <c r="O7" s="3" t="s">
        <v>128</v>
      </c>
      <c r="P7" s="29" t="s">
        <v>1608</v>
      </c>
      <c r="Q7" s="29"/>
    </row>
    <row r="8" spans="1:17" ht="13.5" thickBot="1">
      <c r="A8" s="4"/>
      <c r="B8" s="4"/>
      <c r="C8" s="4"/>
      <c r="D8" s="4"/>
      <c r="E8" s="4" t="s">
        <v>129</v>
      </c>
      <c r="F8" s="4" t="s">
        <v>130</v>
      </c>
      <c r="G8" s="4"/>
      <c r="H8" s="4" t="s">
        <v>87</v>
      </c>
      <c r="I8" s="4" t="s">
        <v>87</v>
      </c>
      <c r="J8" s="4" t="s">
        <v>131</v>
      </c>
      <c r="K8" s="4" t="s">
        <v>132</v>
      </c>
      <c r="L8" s="4" t="s">
        <v>88</v>
      </c>
      <c r="M8" s="4" t="s">
        <v>87</v>
      </c>
      <c r="N8" s="4" t="s">
        <v>87</v>
      </c>
      <c r="O8" s="4" t="s">
        <v>87</v>
      </c>
      <c r="P8" s="29"/>
      <c r="Q8" s="29"/>
    </row>
    <row r="9" spans="1:17" ht="13.5" thickTop="1">
      <c r="A9" s="3" t="s">
        <v>133</v>
      </c>
      <c r="B9" s="12"/>
      <c r="C9" s="3"/>
      <c r="D9" s="3"/>
      <c r="E9" s="3"/>
      <c r="F9" s="12">
        <v>7.91</v>
      </c>
      <c r="G9" s="3"/>
      <c r="I9" s="10">
        <v>-6.4999999999999997E-3</v>
      </c>
      <c r="J9" s="9">
        <v>4073672940</v>
      </c>
      <c r="L9" s="9">
        <v>6320999.1200000001</v>
      </c>
      <c r="N9" s="10">
        <v>1</v>
      </c>
      <c r="O9" s="10">
        <v>0.39319999999999999</v>
      </c>
      <c r="P9" s="29"/>
      <c r="Q9" s="29"/>
    </row>
    <row r="10" spans="1:17">
      <c r="A10" s="3" t="s">
        <v>90</v>
      </c>
      <c r="B10" s="12"/>
      <c r="C10" s="3"/>
      <c r="D10" s="3"/>
      <c r="E10" s="3"/>
      <c r="F10" s="12">
        <v>7.91</v>
      </c>
      <c r="G10" s="3"/>
      <c r="I10" s="10">
        <v>-6.4999999999999997E-3</v>
      </c>
      <c r="J10" s="9">
        <v>4073672940</v>
      </c>
      <c r="L10" s="9">
        <v>6320999.1200000001</v>
      </c>
      <c r="N10" s="10">
        <v>1</v>
      </c>
      <c r="O10" s="10">
        <v>0.39319999999999999</v>
      </c>
      <c r="P10" s="29"/>
      <c r="Q10" s="29"/>
    </row>
    <row r="11" spans="1:17">
      <c r="A11" s="13" t="s">
        <v>948</v>
      </c>
      <c r="B11" s="14"/>
      <c r="C11" s="13"/>
      <c r="D11" s="13"/>
      <c r="E11" s="13"/>
      <c r="F11" s="14">
        <v>0</v>
      </c>
      <c r="G11" s="13"/>
      <c r="J11" s="15">
        <v>0</v>
      </c>
      <c r="L11" s="15">
        <v>0</v>
      </c>
      <c r="N11" s="16">
        <v>0</v>
      </c>
      <c r="O11" s="16">
        <v>0</v>
      </c>
      <c r="P11" s="29"/>
      <c r="Q11" s="29"/>
    </row>
    <row r="12" spans="1:17">
      <c r="A12" s="13" t="s">
        <v>949</v>
      </c>
      <c r="B12" s="14"/>
      <c r="C12" s="13"/>
      <c r="D12" s="13"/>
      <c r="E12" s="13"/>
      <c r="F12" s="14">
        <v>8.07</v>
      </c>
      <c r="G12" s="13"/>
      <c r="I12" s="16">
        <v>-6.6E-3</v>
      </c>
      <c r="J12" s="15">
        <v>3967090720</v>
      </c>
      <c r="L12" s="15">
        <v>6176969.1799999997</v>
      </c>
      <c r="N12" s="16">
        <v>0.97719999999999996</v>
      </c>
      <c r="O12" s="16">
        <v>0.38419999999999999</v>
      </c>
      <c r="P12" s="29"/>
      <c r="Q12" s="29"/>
    </row>
    <row r="13" spans="1:17">
      <c r="A13" s="6" t="s">
        <v>950</v>
      </c>
      <c r="B13" s="17">
        <v>8288623</v>
      </c>
      <c r="C13" s="6" t="s">
        <v>138</v>
      </c>
      <c r="D13" s="6"/>
      <c r="E13" s="6" t="s">
        <v>951</v>
      </c>
      <c r="F13" s="17">
        <v>10.14</v>
      </c>
      <c r="G13" s="6" t="s">
        <v>94</v>
      </c>
      <c r="H13" s="21">
        <v>4.8000000000000001E-2</v>
      </c>
      <c r="I13" s="8">
        <v>-4.5999999999999999E-3</v>
      </c>
      <c r="J13" s="7">
        <v>31983000</v>
      </c>
      <c r="K13" s="7">
        <v>169.11</v>
      </c>
      <c r="L13" s="7">
        <v>54087.99</v>
      </c>
      <c r="N13" s="8">
        <v>8.6E-3</v>
      </c>
      <c r="O13" s="8">
        <v>3.3999999999999998E-3</v>
      </c>
      <c r="P13" s="29"/>
      <c r="Q13" s="29"/>
    </row>
    <row r="14" spans="1:17">
      <c r="A14" s="6" t="s">
        <v>952</v>
      </c>
      <c r="B14" s="17">
        <v>8287849</v>
      </c>
      <c r="C14" s="6" t="s">
        <v>138</v>
      </c>
      <c r="D14" s="6"/>
      <c r="E14" s="6" t="s">
        <v>953</v>
      </c>
      <c r="F14" s="17">
        <v>5.24</v>
      </c>
      <c r="G14" s="6" t="s">
        <v>94</v>
      </c>
      <c r="H14" s="21">
        <v>4.8000000000000001E-2</v>
      </c>
      <c r="I14" s="8">
        <v>-9.1999999999999998E-3</v>
      </c>
      <c r="J14" s="7">
        <v>60325000</v>
      </c>
      <c r="K14" s="7">
        <v>139.58000000000001</v>
      </c>
      <c r="L14" s="7">
        <v>84201.31</v>
      </c>
      <c r="M14" s="8">
        <v>6.9500000000000006E-2</v>
      </c>
      <c r="N14" s="8">
        <v>1.3299999999999999E-2</v>
      </c>
      <c r="O14" s="8">
        <v>5.1999999999999998E-3</v>
      </c>
      <c r="P14" s="29"/>
      <c r="Q14" s="29"/>
    </row>
    <row r="15" spans="1:17">
      <c r="A15" s="6" t="s">
        <v>954</v>
      </c>
      <c r="B15" s="17">
        <v>8287955</v>
      </c>
      <c r="C15" s="6" t="s">
        <v>138</v>
      </c>
      <c r="D15" s="6"/>
      <c r="E15" s="6" t="s">
        <v>955</v>
      </c>
      <c r="F15" s="17">
        <v>5.97</v>
      </c>
      <c r="G15" s="6" t="s">
        <v>94</v>
      </c>
      <c r="H15" s="21">
        <v>4.8000000000000001E-2</v>
      </c>
      <c r="I15" s="8">
        <v>-8.6999999999999994E-3</v>
      </c>
      <c r="J15" s="7">
        <v>39015720</v>
      </c>
      <c r="K15" s="7">
        <v>142.30000000000001</v>
      </c>
      <c r="L15" s="7">
        <v>55519.53</v>
      </c>
      <c r="M15" s="8">
        <v>3.2500000000000001E-2</v>
      </c>
      <c r="N15" s="8">
        <v>8.8000000000000005E-3</v>
      </c>
      <c r="O15" s="8">
        <v>3.5000000000000001E-3</v>
      </c>
      <c r="P15" s="29"/>
      <c r="Q15" s="29"/>
    </row>
    <row r="16" spans="1:17">
      <c r="A16" s="6" t="s">
        <v>956</v>
      </c>
      <c r="B16" s="17">
        <v>8287831</v>
      </c>
      <c r="C16" s="6" t="s">
        <v>138</v>
      </c>
      <c r="D16" s="6"/>
      <c r="E16" s="6" t="s">
        <v>957</v>
      </c>
      <c r="F16" s="17">
        <v>5.16</v>
      </c>
      <c r="G16" s="6" t="s">
        <v>94</v>
      </c>
      <c r="H16" s="21">
        <v>4.8000000000000001E-2</v>
      </c>
      <c r="I16" s="8">
        <v>-9.1999999999999998E-3</v>
      </c>
      <c r="J16" s="7">
        <v>12500000</v>
      </c>
      <c r="K16" s="7">
        <v>139.21</v>
      </c>
      <c r="L16" s="7">
        <v>17401.46</v>
      </c>
      <c r="M16" s="8">
        <v>0.37880000000000003</v>
      </c>
      <c r="N16" s="8">
        <v>2.8E-3</v>
      </c>
      <c r="O16" s="8">
        <v>1.1000000000000001E-3</v>
      </c>
      <c r="P16" s="29"/>
      <c r="Q16" s="29"/>
    </row>
    <row r="17" spans="1:17">
      <c r="A17" s="6" t="s">
        <v>958</v>
      </c>
      <c r="B17" s="17">
        <v>8287815</v>
      </c>
      <c r="C17" s="6" t="s">
        <v>138</v>
      </c>
      <c r="D17" s="6"/>
      <c r="E17" s="6" t="s">
        <v>959</v>
      </c>
      <c r="F17" s="17">
        <v>4.99</v>
      </c>
      <c r="G17" s="6" t="s">
        <v>94</v>
      </c>
      <c r="H17" s="21">
        <v>4.8000000000000001E-2</v>
      </c>
      <c r="I17" s="8">
        <v>-9.2999999999999992E-3</v>
      </c>
      <c r="J17" s="7">
        <v>37808000</v>
      </c>
      <c r="K17" s="7">
        <v>139.31</v>
      </c>
      <c r="L17" s="7">
        <v>52671.65</v>
      </c>
      <c r="M17" s="8">
        <v>8.2000000000000003E-2</v>
      </c>
      <c r="N17" s="8">
        <v>8.3000000000000001E-3</v>
      </c>
      <c r="O17" s="8">
        <v>3.3E-3</v>
      </c>
      <c r="P17" s="29"/>
      <c r="Q17" s="29"/>
    </row>
    <row r="18" spans="1:17">
      <c r="A18" s="6" t="s">
        <v>960</v>
      </c>
      <c r="B18" s="17">
        <v>8287823</v>
      </c>
      <c r="C18" s="6" t="s">
        <v>138</v>
      </c>
      <c r="D18" s="6"/>
      <c r="E18" s="6" t="s">
        <v>961</v>
      </c>
      <c r="F18" s="17">
        <v>5.07</v>
      </c>
      <c r="G18" s="6" t="s">
        <v>94</v>
      </c>
      <c r="H18" s="21">
        <v>4.8000000000000001E-2</v>
      </c>
      <c r="I18" s="8">
        <v>-9.1999999999999998E-3</v>
      </c>
      <c r="J18" s="7">
        <v>32240000</v>
      </c>
      <c r="K18" s="7">
        <v>139.78</v>
      </c>
      <c r="L18" s="7">
        <v>45064.639999999999</v>
      </c>
      <c r="M18" s="8">
        <v>0.58620000000000005</v>
      </c>
      <c r="N18" s="8">
        <v>7.1000000000000004E-3</v>
      </c>
      <c r="O18" s="8">
        <v>2.8E-3</v>
      </c>
      <c r="P18" s="29"/>
      <c r="Q18" s="29"/>
    </row>
    <row r="19" spans="1:17">
      <c r="A19" s="6" t="s">
        <v>962</v>
      </c>
      <c r="B19" s="17">
        <v>8287864</v>
      </c>
      <c r="C19" s="6" t="s">
        <v>138</v>
      </c>
      <c r="D19" s="6"/>
      <c r="E19" s="6" t="s">
        <v>963</v>
      </c>
      <c r="F19" s="17">
        <v>5.31</v>
      </c>
      <c r="G19" s="6" t="s">
        <v>94</v>
      </c>
      <c r="H19" s="21">
        <v>4.8000000000000001E-2</v>
      </c>
      <c r="I19" s="8">
        <v>-9.1000000000000004E-3</v>
      </c>
      <c r="J19" s="7">
        <v>28600000</v>
      </c>
      <c r="K19" s="7">
        <v>142.19999999999999</v>
      </c>
      <c r="L19" s="7">
        <v>40670.239999999998</v>
      </c>
      <c r="M19" s="8">
        <v>5.9700000000000003E-2</v>
      </c>
      <c r="N19" s="8">
        <v>6.4000000000000003E-3</v>
      </c>
      <c r="O19" s="8">
        <v>2.5000000000000001E-3</v>
      </c>
      <c r="P19" s="29"/>
      <c r="Q19" s="29"/>
    </row>
    <row r="20" spans="1:17">
      <c r="A20" s="6" t="s">
        <v>964</v>
      </c>
      <c r="B20" s="17">
        <v>8287906</v>
      </c>
      <c r="C20" s="6" t="s">
        <v>138</v>
      </c>
      <c r="D20" s="6"/>
      <c r="E20" s="6" t="s">
        <v>965</v>
      </c>
      <c r="F20" s="17">
        <v>5.64</v>
      </c>
      <c r="G20" s="6" t="s">
        <v>94</v>
      </c>
      <c r="H20" s="21">
        <v>4.8000000000000001E-2</v>
      </c>
      <c r="I20" s="8">
        <v>-8.9999999999999993E-3</v>
      </c>
      <c r="J20" s="7">
        <v>39400000</v>
      </c>
      <c r="K20" s="7">
        <v>141.97999999999999</v>
      </c>
      <c r="L20" s="7">
        <v>55940.93</v>
      </c>
      <c r="M20" s="8">
        <v>6.3399999999999998E-2</v>
      </c>
      <c r="N20" s="8">
        <v>8.8999999999999999E-3</v>
      </c>
      <c r="O20" s="8">
        <v>3.5000000000000001E-3</v>
      </c>
      <c r="P20" s="29"/>
      <c r="Q20" s="29"/>
    </row>
    <row r="21" spans="1:17">
      <c r="A21" s="6" t="s">
        <v>966</v>
      </c>
      <c r="B21" s="17">
        <v>8287922</v>
      </c>
      <c r="C21" s="6" t="s">
        <v>138</v>
      </c>
      <c r="D21" s="6"/>
      <c r="E21" s="6" t="s">
        <v>967</v>
      </c>
      <c r="F21" s="17">
        <v>5.71</v>
      </c>
      <c r="G21" s="6" t="s">
        <v>94</v>
      </c>
      <c r="H21" s="21">
        <v>4.8000000000000001E-2</v>
      </c>
      <c r="I21" s="8">
        <v>-8.8000000000000005E-3</v>
      </c>
      <c r="J21" s="7">
        <v>62500000</v>
      </c>
      <c r="K21" s="7">
        <v>143.32</v>
      </c>
      <c r="L21" s="7">
        <v>89577.3</v>
      </c>
      <c r="M21" s="8">
        <v>0.52080000000000004</v>
      </c>
      <c r="N21" s="8">
        <v>1.4200000000000001E-2</v>
      </c>
      <c r="O21" s="8">
        <v>5.5999999999999999E-3</v>
      </c>
      <c r="P21" s="29"/>
      <c r="Q21" s="29"/>
    </row>
    <row r="22" spans="1:17">
      <c r="A22" s="6" t="s">
        <v>968</v>
      </c>
      <c r="B22" s="17">
        <v>8287948</v>
      </c>
      <c r="C22" s="6" t="s">
        <v>138</v>
      </c>
      <c r="D22" s="6"/>
      <c r="E22" s="6" t="s">
        <v>969</v>
      </c>
      <c r="F22" s="17">
        <v>5.88</v>
      </c>
      <c r="G22" s="6" t="s">
        <v>94</v>
      </c>
      <c r="H22" s="21">
        <v>4.8000000000000001E-2</v>
      </c>
      <c r="I22" s="8">
        <v>-8.6999999999999994E-3</v>
      </c>
      <c r="J22" s="7">
        <v>46684000</v>
      </c>
      <c r="K22" s="7">
        <v>143.69</v>
      </c>
      <c r="L22" s="7">
        <v>67080.83</v>
      </c>
      <c r="M22" s="8">
        <v>3.0700000000000002E-2</v>
      </c>
      <c r="N22" s="8">
        <v>1.06E-2</v>
      </c>
      <c r="O22" s="8">
        <v>4.1999999999999997E-3</v>
      </c>
      <c r="P22" s="29"/>
      <c r="Q22" s="29"/>
    </row>
    <row r="23" spans="1:17">
      <c r="A23" s="6" t="s">
        <v>970</v>
      </c>
      <c r="B23" s="17">
        <v>8287963</v>
      </c>
      <c r="C23" s="6" t="s">
        <v>138</v>
      </c>
      <c r="D23" s="6"/>
      <c r="E23" s="6" t="s">
        <v>971</v>
      </c>
      <c r="F23" s="17">
        <v>6.04</v>
      </c>
      <c r="G23" s="6" t="s">
        <v>94</v>
      </c>
      <c r="H23" s="21">
        <v>4.8000000000000001E-2</v>
      </c>
      <c r="I23" s="8">
        <v>-8.6999999999999994E-3</v>
      </c>
      <c r="J23" s="7">
        <v>50996000</v>
      </c>
      <c r="K23" s="7">
        <v>142.4</v>
      </c>
      <c r="L23" s="7">
        <v>72616.94</v>
      </c>
      <c r="M23" s="8">
        <v>3.0499999999999999E-2</v>
      </c>
      <c r="N23" s="8">
        <v>1.15E-2</v>
      </c>
      <c r="O23" s="8">
        <v>4.4999999999999997E-3</v>
      </c>
      <c r="P23" s="29"/>
      <c r="Q23" s="29"/>
    </row>
    <row r="24" spans="1:17">
      <c r="A24" s="6" t="s">
        <v>972</v>
      </c>
      <c r="B24" s="17">
        <v>8287971</v>
      </c>
      <c r="C24" s="6" t="s">
        <v>138</v>
      </c>
      <c r="D24" s="6"/>
      <c r="E24" s="6" t="s">
        <v>973</v>
      </c>
      <c r="F24" s="17">
        <v>6.13</v>
      </c>
      <c r="G24" s="6" t="s">
        <v>94</v>
      </c>
      <c r="H24" s="21">
        <v>4.8000000000000001E-2</v>
      </c>
      <c r="I24" s="8">
        <v>-8.5000000000000006E-3</v>
      </c>
      <c r="J24" s="7">
        <v>38764000</v>
      </c>
      <c r="K24" s="7">
        <v>142.63999999999999</v>
      </c>
      <c r="L24" s="7">
        <v>55293.2</v>
      </c>
      <c r="M24" s="8">
        <v>1.9599999999999999E-2</v>
      </c>
      <c r="N24" s="8">
        <v>8.6999999999999994E-3</v>
      </c>
      <c r="O24" s="8">
        <v>3.3999999999999998E-3</v>
      </c>
      <c r="P24" s="29"/>
      <c r="Q24" s="29"/>
    </row>
    <row r="25" spans="1:17">
      <c r="A25" s="6" t="s">
        <v>974</v>
      </c>
      <c r="B25" s="17">
        <v>8287997</v>
      </c>
      <c r="C25" s="6" t="s">
        <v>138</v>
      </c>
      <c r="D25" s="6"/>
      <c r="E25" s="6" t="s">
        <v>975</v>
      </c>
      <c r="F25" s="17">
        <v>6.19</v>
      </c>
      <c r="G25" s="6" t="s">
        <v>94</v>
      </c>
      <c r="H25" s="21">
        <v>4.8000000000000001E-2</v>
      </c>
      <c r="I25" s="8">
        <v>-8.5000000000000006E-3</v>
      </c>
      <c r="J25" s="7">
        <v>281578000</v>
      </c>
      <c r="K25" s="7">
        <v>145.68</v>
      </c>
      <c r="L25" s="7">
        <v>410206.08</v>
      </c>
      <c r="M25" s="8">
        <v>9.9000000000000005E-2</v>
      </c>
      <c r="N25" s="8">
        <v>6.4899999999999999E-2</v>
      </c>
      <c r="O25" s="8">
        <v>2.5499999999999998E-2</v>
      </c>
      <c r="P25" s="29"/>
      <c r="Q25" s="29"/>
    </row>
    <row r="26" spans="1:17">
      <c r="A26" s="6" t="s">
        <v>976</v>
      </c>
      <c r="B26" s="17">
        <v>8288011</v>
      </c>
      <c r="C26" s="6" t="s">
        <v>138</v>
      </c>
      <c r="D26" s="6"/>
      <c r="E26" s="6" t="s">
        <v>977</v>
      </c>
      <c r="F26" s="17">
        <v>6.36</v>
      </c>
      <c r="G26" s="6" t="s">
        <v>94</v>
      </c>
      <c r="H26" s="21">
        <v>4.8000000000000001E-2</v>
      </c>
      <c r="I26" s="8">
        <v>-8.3000000000000001E-3</v>
      </c>
      <c r="J26" s="7">
        <v>4422000</v>
      </c>
      <c r="K26" s="7">
        <v>145.99</v>
      </c>
      <c r="L26" s="7">
        <v>6455.61</v>
      </c>
      <c r="M26" s="8">
        <v>3.5999999999999999E-3</v>
      </c>
      <c r="N26" s="8">
        <v>1E-3</v>
      </c>
      <c r="O26" s="8">
        <v>4.0000000000000002E-4</v>
      </c>
      <c r="P26" s="29"/>
      <c r="Q26" s="29"/>
    </row>
    <row r="27" spans="1:17">
      <c r="A27" s="6" t="s">
        <v>978</v>
      </c>
      <c r="B27" s="17">
        <v>8288029</v>
      </c>
      <c r="C27" s="6" t="s">
        <v>138</v>
      </c>
      <c r="D27" s="6"/>
      <c r="E27" s="6" t="s">
        <v>979</v>
      </c>
      <c r="F27" s="17">
        <v>6.44</v>
      </c>
      <c r="G27" s="6" t="s">
        <v>94</v>
      </c>
      <c r="H27" s="21">
        <v>4.8000000000000001E-2</v>
      </c>
      <c r="I27" s="8">
        <v>-8.3000000000000001E-3</v>
      </c>
      <c r="J27" s="7">
        <v>143260000</v>
      </c>
      <c r="K27" s="7">
        <v>145.79</v>
      </c>
      <c r="L27" s="7">
        <v>208860.13</v>
      </c>
      <c r="M27" s="8">
        <v>8.5800000000000001E-2</v>
      </c>
      <c r="N27" s="8">
        <v>3.3000000000000002E-2</v>
      </c>
      <c r="O27" s="8">
        <v>1.2999999999999999E-2</v>
      </c>
      <c r="P27" s="29"/>
      <c r="Q27" s="29"/>
    </row>
    <row r="28" spans="1:17">
      <c r="A28" s="6" t="s">
        <v>980</v>
      </c>
      <c r="B28" s="17">
        <v>8288052</v>
      </c>
      <c r="C28" s="6" t="s">
        <v>138</v>
      </c>
      <c r="D28" s="6"/>
      <c r="E28" s="6" t="s">
        <v>981</v>
      </c>
      <c r="F28" s="17">
        <v>6.58</v>
      </c>
      <c r="G28" s="6" t="s">
        <v>94</v>
      </c>
      <c r="H28" s="21">
        <v>4.8000000000000001E-2</v>
      </c>
      <c r="I28" s="8">
        <v>-8.2000000000000007E-3</v>
      </c>
      <c r="J28" s="7">
        <v>6782000</v>
      </c>
      <c r="K28" s="7">
        <v>146.47</v>
      </c>
      <c r="L28" s="7">
        <v>9933.7099999999991</v>
      </c>
      <c r="M28" s="8">
        <v>6.0000000000000001E-3</v>
      </c>
      <c r="N28" s="8">
        <v>1.6000000000000001E-3</v>
      </c>
      <c r="O28" s="8">
        <v>5.9999999999999995E-4</v>
      </c>
      <c r="P28" s="29"/>
      <c r="Q28" s="29"/>
    </row>
    <row r="29" spans="1:17">
      <c r="A29" s="6" t="s">
        <v>982</v>
      </c>
      <c r="B29" s="17">
        <v>8288078</v>
      </c>
      <c r="C29" s="6" t="s">
        <v>138</v>
      </c>
      <c r="D29" s="6"/>
      <c r="E29" s="6" t="s">
        <v>983</v>
      </c>
      <c r="F29" s="17">
        <v>6.74</v>
      </c>
      <c r="G29" s="6" t="s">
        <v>94</v>
      </c>
      <c r="H29" s="21">
        <v>4.8000000000000001E-2</v>
      </c>
      <c r="I29" s="8">
        <v>-8.0000000000000002E-3</v>
      </c>
      <c r="J29" s="7">
        <v>36075000</v>
      </c>
      <c r="K29" s="7">
        <v>146.08000000000001</v>
      </c>
      <c r="L29" s="7">
        <v>52697.14</v>
      </c>
      <c r="M29" s="8">
        <v>2.1899999999999999E-2</v>
      </c>
      <c r="N29" s="8">
        <v>8.3000000000000001E-3</v>
      </c>
      <c r="O29" s="8">
        <v>3.3E-3</v>
      </c>
      <c r="P29" s="29"/>
      <c r="Q29" s="29"/>
    </row>
    <row r="30" spans="1:17">
      <c r="A30" s="6" t="s">
        <v>984</v>
      </c>
      <c r="B30" s="17">
        <v>8287765</v>
      </c>
      <c r="C30" s="6" t="s">
        <v>138</v>
      </c>
      <c r="D30" s="6"/>
      <c r="E30" s="6" t="s">
        <v>985</v>
      </c>
      <c r="F30" s="17">
        <v>4.66</v>
      </c>
      <c r="G30" s="6" t="s">
        <v>94</v>
      </c>
      <c r="H30" s="21">
        <v>4.8000000000000001E-2</v>
      </c>
      <c r="I30" s="8">
        <v>-9.2999999999999992E-3</v>
      </c>
      <c r="J30" s="7">
        <v>44000000</v>
      </c>
      <c r="K30" s="7">
        <v>139.02000000000001</v>
      </c>
      <c r="L30" s="7">
        <v>61169.05</v>
      </c>
      <c r="M30" s="8">
        <v>0.105</v>
      </c>
      <c r="N30" s="8">
        <v>9.7000000000000003E-3</v>
      </c>
      <c r="O30" s="8">
        <v>3.8E-3</v>
      </c>
      <c r="P30" s="29"/>
      <c r="Q30" s="29"/>
    </row>
    <row r="31" spans="1:17">
      <c r="A31" s="6" t="s">
        <v>986</v>
      </c>
      <c r="B31" s="17">
        <v>8287781</v>
      </c>
      <c r="C31" s="6" t="s">
        <v>138</v>
      </c>
      <c r="D31" s="6"/>
      <c r="E31" s="6" t="s">
        <v>987</v>
      </c>
      <c r="F31" s="17">
        <v>4.82</v>
      </c>
      <c r="G31" s="6" t="s">
        <v>94</v>
      </c>
      <c r="H31" s="21">
        <v>4.8000000000000001E-2</v>
      </c>
      <c r="I31" s="8">
        <v>-9.2999999999999992E-3</v>
      </c>
      <c r="J31" s="7">
        <v>27000000</v>
      </c>
      <c r="K31" s="7">
        <v>138.55000000000001</v>
      </c>
      <c r="L31" s="7">
        <v>37407.89</v>
      </c>
      <c r="M31" s="8">
        <v>5.6500000000000002E-2</v>
      </c>
      <c r="N31" s="8">
        <v>5.8999999999999999E-3</v>
      </c>
      <c r="O31" s="8">
        <v>2.3E-3</v>
      </c>
      <c r="P31" s="29"/>
      <c r="Q31" s="29"/>
    </row>
    <row r="32" spans="1:17">
      <c r="A32" s="6" t="s">
        <v>988</v>
      </c>
      <c r="B32" s="17">
        <v>8287930</v>
      </c>
      <c r="C32" s="6" t="s">
        <v>138</v>
      </c>
      <c r="D32" s="6"/>
      <c r="E32" s="6" t="s">
        <v>989</v>
      </c>
      <c r="F32" s="17">
        <v>5.79</v>
      </c>
      <c r="G32" s="6" t="s">
        <v>94</v>
      </c>
      <c r="H32" s="21">
        <v>4.8000000000000001E-2</v>
      </c>
      <c r="I32" s="8">
        <v>-8.8000000000000005E-3</v>
      </c>
      <c r="J32" s="7">
        <v>28100000</v>
      </c>
      <c r="K32" s="7">
        <v>143.84</v>
      </c>
      <c r="L32" s="7">
        <v>40417.81</v>
      </c>
      <c r="M32" s="8">
        <v>2.5999999999999999E-2</v>
      </c>
      <c r="N32" s="8">
        <v>6.4000000000000003E-3</v>
      </c>
      <c r="O32" s="8">
        <v>2.5000000000000001E-3</v>
      </c>
      <c r="P32" s="29"/>
      <c r="Q32" s="29"/>
    </row>
    <row r="33" spans="1:17">
      <c r="A33" s="6" t="s">
        <v>990</v>
      </c>
      <c r="B33" s="17">
        <v>8287872</v>
      </c>
      <c r="C33" s="6" t="s">
        <v>138</v>
      </c>
      <c r="D33" s="6"/>
      <c r="E33" s="6" t="s">
        <v>991</v>
      </c>
      <c r="F33" s="17">
        <v>5.4</v>
      </c>
      <c r="G33" s="6" t="s">
        <v>94</v>
      </c>
      <c r="H33" s="21">
        <v>4.8000000000000001E-2</v>
      </c>
      <c r="I33" s="8">
        <v>-9.1000000000000004E-3</v>
      </c>
      <c r="J33" s="7">
        <v>69749000</v>
      </c>
      <c r="K33" s="7">
        <v>142.31</v>
      </c>
      <c r="L33" s="7">
        <v>99258.17</v>
      </c>
      <c r="M33" s="8">
        <v>5.4800000000000001E-2</v>
      </c>
      <c r="N33" s="8">
        <v>1.5699999999999999E-2</v>
      </c>
      <c r="O33" s="8">
        <v>6.1999999999999998E-3</v>
      </c>
      <c r="P33" s="29"/>
      <c r="Q33" s="29"/>
    </row>
    <row r="34" spans="1:17">
      <c r="A34" s="6" t="s">
        <v>992</v>
      </c>
      <c r="B34" s="17">
        <v>8287757</v>
      </c>
      <c r="C34" s="6" t="s">
        <v>138</v>
      </c>
      <c r="D34" s="6"/>
      <c r="E34" s="6" t="s">
        <v>993</v>
      </c>
      <c r="F34" s="17">
        <v>4.58</v>
      </c>
      <c r="G34" s="6" t="s">
        <v>94</v>
      </c>
      <c r="H34" s="21">
        <v>4.8000000000000001E-2</v>
      </c>
      <c r="I34" s="8">
        <v>-9.2999999999999992E-3</v>
      </c>
      <c r="J34" s="7">
        <v>35000000</v>
      </c>
      <c r="K34" s="7">
        <v>139.21</v>
      </c>
      <c r="L34" s="7">
        <v>48725.16</v>
      </c>
      <c r="M34" s="8">
        <v>6.3600000000000004E-2</v>
      </c>
      <c r="N34" s="8">
        <v>7.7000000000000002E-3</v>
      </c>
      <c r="O34" s="8">
        <v>3.0000000000000001E-3</v>
      </c>
      <c r="P34" s="29"/>
      <c r="Q34" s="29"/>
    </row>
    <row r="35" spans="1:17">
      <c r="A35" s="6" t="s">
        <v>994</v>
      </c>
      <c r="B35" s="17">
        <v>8287773</v>
      </c>
      <c r="C35" s="6" t="s">
        <v>138</v>
      </c>
      <c r="D35" s="6"/>
      <c r="E35" s="6" t="s">
        <v>995</v>
      </c>
      <c r="F35" s="17">
        <v>4.74</v>
      </c>
      <c r="G35" s="6" t="s">
        <v>94</v>
      </c>
      <c r="H35" s="21">
        <v>4.8000000000000001E-2</v>
      </c>
      <c r="I35" s="8">
        <v>-9.2999999999999992E-3</v>
      </c>
      <c r="J35" s="7">
        <v>37000000</v>
      </c>
      <c r="K35" s="7">
        <v>138.72</v>
      </c>
      <c r="L35" s="7">
        <v>51325.35</v>
      </c>
      <c r="M35" s="8">
        <v>0.1457</v>
      </c>
      <c r="N35" s="8">
        <v>8.0999999999999996E-3</v>
      </c>
      <c r="O35" s="8">
        <v>3.2000000000000002E-3</v>
      </c>
      <c r="P35" s="29"/>
      <c r="Q35" s="29"/>
    </row>
    <row r="36" spans="1:17">
      <c r="A36" s="6" t="s">
        <v>996</v>
      </c>
      <c r="B36" s="17">
        <v>8288508</v>
      </c>
      <c r="C36" s="6" t="s">
        <v>138</v>
      </c>
      <c r="D36" s="6"/>
      <c r="E36" s="6" t="s">
        <v>997</v>
      </c>
      <c r="F36" s="17">
        <v>9.44</v>
      </c>
      <c r="G36" s="6" t="s">
        <v>94</v>
      </c>
      <c r="H36" s="21">
        <v>4.8000000000000001E-2</v>
      </c>
      <c r="I36" s="8">
        <v>-5.1999999999999998E-3</v>
      </c>
      <c r="J36" s="7">
        <v>48452000</v>
      </c>
      <c r="K36" s="7">
        <v>164.84</v>
      </c>
      <c r="L36" s="7">
        <v>79868.39</v>
      </c>
      <c r="N36" s="8">
        <v>1.26E-2</v>
      </c>
      <c r="O36" s="8">
        <v>5.0000000000000001E-3</v>
      </c>
      <c r="P36" s="29"/>
      <c r="Q36" s="29"/>
    </row>
    <row r="37" spans="1:17">
      <c r="A37" s="6" t="s">
        <v>998</v>
      </c>
      <c r="B37" s="17">
        <v>8287880</v>
      </c>
      <c r="C37" s="6" t="s">
        <v>138</v>
      </c>
      <c r="D37" s="6"/>
      <c r="E37" s="6" t="s">
        <v>999</v>
      </c>
      <c r="F37" s="17">
        <v>5.47</v>
      </c>
      <c r="G37" s="6" t="s">
        <v>94</v>
      </c>
      <c r="H37" s="21">
        <v>4.8000000000000001E-2</v>
      </c>
      <c r="I37" s="8">
        <v>-8.9999999999999993E-3</v>
      </c>
      <c r="J37" s="7">
        <v>49300000</v>
      </c>
      <c r="K37" s="7">
        <v>142.32</v>
      </c>
      <c r="L37" s="7">
        <v>70165.960000000006</v>
      </c>
      <c r="M37" s="8">
        <v>6.8400000000000002E-2</v>
      </c>
      <c r="N37" s="8">
        <v>1.11E-2</v>
      </c>
      <c r="O37" s="8">
        <v>4.4000000000000003E-3</v>
      </c>
      <c r="P37" s="29"/>
      <c r="Q37" s="29"/>
    </row>
    <row r="38" spans="1:17">
      <c r="A38" s="6" t="s">
        <v>1000</v>
      </c>
      <c r="B38" s="17">
        <v>8288466</v>
      </c>
      <c r="C38" s="6" t="s">
        <v>138</v>
      </c>
      <c r="D38" s="6"/>
      <c r="E38" s="6" t="s">
        <v>1001</v>
      </c>
      <c r="F38" s="17">
        <v>9.1</v>
      </c>
      <c r="G38" s="6" t="s">
        <v>94</v>
      </c>
      <c r="H38" s="21">
        <v>4.8000000000000001E-2</v>
      </c>
      <c r="I38" s="8">
        <v>-5.4000000000000003E-3</v>
      </c>
      <c r="J38" s="7">
        <v>42883000</v>
      </c>
      <c r="K38" s="7">
        <v>164.98</v>
      </c>
      <c r="L38" s="7">
        <v>70750.45</v>
      </c>
      <c r="N38" s="8">
        <v>1.12E-2</v>
      </c>
      <c r="O38" s="8">
        <v>4.4000000000000003E-3</v>
      </c>
      <c r="P38" s="29"/>
      <c r="Q38" s="29"/>
    </row>
    <row r="39" spans="1:17">
      <c r="A39" s="6" t="s">
        <v>1002</v>
      </c>
      <c r="B39" s="17">
        <v>8288482</v>
      </c>
      <c r="C39" s="6" t="s">
        <v>138</v>
      </c>
      <c r="D39" s="6"/>
      <c r="E39" s="6" t="s">
        <v>1003</v>
      </c>
      <c r="F39" s="17">
        <v>9.27</v>
      </c>
      <c r="G39" s="6" t="s">
        <v>94</v>
      </c>
      <c r="H39" s="21">
        <v>4.8000000000000001E-2</v>
      </c>
      <c r="I39" s="8">
        <v>-5.1999999999999998E-3</v>
      </c>
      <c r="J39" s="7">
        <v>33996000</v>
      </c>
      <c r="K39" s="7">
        <v>165.19</v>
      </c>
      <c r="L39" s="7">
        <v>56156.480000000003</v>
      </c>
      <c r="N39" s="8">
        <v>8.8999999999999999E-3</v>
      </c>
      <c r="O39" s="8">
        <v>3.5000000000000001E-3</v>
      </c>
      <c r="P39" s="29"/>
      <c r="Q39" s="29"/>
    </row>
    <row r="40" spans="1:17">
      <c r="A40" s="6" t="s">
        <v>1004</v>
      </c>
      <c r="B40" s="17">
        <v>8287898</v>
      </c>
      <c r="C40" s="6" t="s">
        <v>138</v>
      </c>
      <c r="D40" s="6"/>
      <c r="E40" s="6" t="s">
        <v>1005</v>
      </c>
      <c r="F40" s="17">
        <v>5.56</v>
      </c>
      <c r="G40" s="6" t="s">
        <v>94</v>
      </c>
      <c r="H40" s="21">
        <v>4.8000000000000001E-2</v>
      </c>
      <c r="I40" s="8">
        <v>-8.9999999999999993E-3</v>
      </c>
      <c r="J40" s="7">
        <v>46692000</v>
      </c>
      <c r="K40" s="7">
        <v>142.43</v>
      </c>
      <c r="L40" s="7">
        <v>66502.31</v>
      </c>
      <c r="M40" s="8">
        <v>5.5500000000000001E-2</v>
      </c>
      <c r="N40" s="8">
        <v>1.0500000000000001E-2</v>
      </c>
      <c r="O40" s="8">
        <v>4.1000000000000003E-3</v>
      </c>
      <c r="P40" s="29"/>
      <c r="Q40" s="29"/>
    </row>
    <row r="41" spans="1:17">
      <c r="A41" s="6" t="s">
        <v>1006</v>
      </c>
      <c r="B41" s="17">
        <v>8287807</v>
      </c>
      <c r="C41" s="6" t="s">
        <v>138</v>
      </c>
      <c r="D41" s="6"/>
      <c r="E41" s="6" t="s">
        <v>1007</v>
      </c>
      <c r="F41" s="17">
        <v>4.9000000000000004</v>
      </c>
      <c r="G41" s="6" t="s">
        <v>94</v>
      </c>
      <c r="H41" s="21">
        <v>4.8000000000000001E-2</v>
      </c>
      <c r="I41" s="8">
        <v>-9.2999999999999992E-3</v>
      </c>
      <c r="J41" s="7">
        <v>30000000</v>
      </c>
      <c r="K41" s="7">
        <v>139.75</v>
      </c>
      <c r="L41" s="7">
        <v>41924.19</v>
      </c>
      <c r="M41" s="8">
        <v>0.33329999999999999</v>
      </c>
      <c r="N41" s="8">
        <v>6.6E-3</v>
      </c>
      <c r="O41" s="8">
        <v>2.5999999999999999E-3</v>
      </c>
      <c r="P41" s="29"/>
      <c r="Q41" s="29"/>
    </row>
    <row r="42" spans="1:17">
      <c r="A42" s="6" t="s">
        <v>1008</v>
      </c>
      <c r="B42" s="17">
        <v>8287989</v>
      </c>
      <c r="C42" s="6" t="s">
        <v>138</v>
      </c>
      <c r="D42" s="6"/>
      <c r="E42" s="6" t="s">
        <v>1009</v>
      </c>
      <c r="F42" s="17">
        <v>6.11</v>
      </c>
      <c r="G42" s="6" t="s">
        <v>94</v>
      </c>
      <c r="H42" s="21">
        <v>4.8000000000000001E-2</v>
      </c>
      <c r="I42" s="8">
        <v>-8.5000000000000006E-3</v>
      </c>
      <c r="J42" s="7">
        <v>30538000</v>
      </c>
      <c r="K42" s="7">
        <v>145.86000000000001</v>
      </c>
      <c r="L42" s="7">
        <v>44541.77</v>
      </c>
      <c r="M42" s="8">
        <v>1.6799999999999999E-2</v>
      </c>
      <c r="N42" s="8">
        <v>7.0000000000000001E-3</v>
      </c>
      <c r="O42" s="8">
        <v>2.8E-3</v>
      </c>
      <c r="P42" s="29"/>
      <c r="Q42" s="29"/>
    </row>
    <row r="43" spans="1:17">
      <c r="A43" s="6" t="s">
        <v>1010</v>
      </c>
      <c r="B43" s="17">
        <v>8288003</v>
      </c>
      <c r="C43" s="6" t="s">
        <v>138</v>
      </c>
      <c r="D43" s="6"/>
      <c r="E43" s="6" t="s">
        <v>1011</v>
      </c>
      <c r="F43" s="17">
        <v>6.27</v>
      </c>
      <c r="G43" s="6" t="s">
        <v>94</v>
      </c>
      <c r="H43" s="21">
        <v>4.8000000000000001E-2</v>
      </c>
      <c r="I43" s="8">
        <v>-8.3999999999999995E-3</v>
      </c>
      <c r="J43" s="7">
        <v>85684000</v>
      </c>
      <c r="K43" s="7">
        <v>145.88999999999999</v>
      </c>
      <c r="L43" s="7">
        <v>125001.23</v>
      </c>
      <c r="M43" s="8">
        <v>6.4799999999999996E-2</v>
      </c>
      <c r="N43" s="8">
        <v>1.9800000000000002E-2</v>
      </c>
      <c r="O43" s="8">
        <v>7.7999999999999996E-3</v>
      </c>
      <c r="P43" s="29"/>
      <c r="Q43" s="29"/>
    </row>
    <row r="44" spans="1:17">
      <c r="A44" s="6" t="s">
        <v>1012</v>
      </c>
      <c r="B44" s="17">
        <v>8288086</v>
      </c>
      <c r="C44" s="6" t="s">
        <v>138</v>
      </c>
      <c r="D44" s="6"/>
      <c r="E44" s="6" t="s">
        <v>1013</v>
      </c>
      <c r="F44" s="17">
        <v>6.83</v>
      </c>
      <c r="G44" s="6" t="s">
        <v>94</v>
      </c>
      <c r="H44" s="21">
        <v>4.8000000000000001E-2</v>
      </c>
      <c r="I44" s="8">
        <v>-8.0000000000000002E-3</v>
      </c>
      <c r="J44" s="7">
        <v>62983000</v>
      </c>
      <c r="K44" s="7">
        <v>146.16999999999999</v>
      </c>
      <c r="L44" s="7">
        <v>92063.42</v>
      </c>
      <c r="M44" s="8">
        <v>2.3E-2</v>
      </c>
      <c r="N44" s="8">
        <v>1.46E-2</v>
      </c>
      <c r="O44" s="8">
        <v>5.7000000000000002E-3</v>
      </c>
      <c r="P44" s="29"/>
      <c r="Q44" s="29"/>
    </row>
    <row r="45" spans="1:17">
      <c r="A45" s="6" t="s">
        <v>1014</v>
      </c>
      <c r="B45" s="17">
        <v>8288094</v>
      </c>
      <c r="C45" s="6" t="s">
        <v>138</v>
      </c>
      <c r="D45" s="6"/>
      <c r="E45" s="6" t="s">
        <v>1015</v>
      </c>
      <c r="F45" s="17">
        <v>6.91</v>
      </c>
      <c r="G45" s="6" t="s">
        <v>94</v>
      </c>
      <c r="H45" s="21">
        <v>4.8000000000000001E-2</v>
      </c>
      <c r="I45" s="8">
        <v>-7.7999999999999996E-3</v>
      </c>
      <c r="J45" s="7">
        <v>45837000</v>
      </c>
      <c r="K45" s="7">
        <v>146.09</v>
      </c>
      <c r="L45" s="7">
        <v>66961.5</v>
      </c>
      <c r="M45" s="8">
        <v>2.1499999999999998E-2</v>
      </c>
      <c r="N45" s="8">
        <v>1.06E-2</v>
      </c>
      <c r="O45" s="8">
        <v>4.1999999999999997E-3</v>
      </c>
      <c r="P45" s="29"/>
      <c r="Q45" s="29"/>
    </row>
    <row r="46" spans="1:17">
      <c r="A46" s="6" t="s">
        <v>1016</v>
      </c>
      <c r="B46" s="17">
        <v>8288102</v>
      </c>
      <c r="C46" s="6" t="s">
        <v>138</v>
      </c>
      <c r="D46" s="6"/>
      <c r="E46" s="6" t="s">
        <v>1017</v>
      </c>
      <c r="F46" s="17">
        <v>6.88</v>
      </c>
      <c r="G46" s="6" t="s">
        <v>94</v>
      </c>
      <c r="H46" s="21">
        <v>4.8000000000000001E-2</v>
      </c>
      <c r="I46" s="8">
        <v>-7.7999999999999996E-3</v>
      </c>
      <c r="J46" s="7">
        <v>40747000</v>
      </c>
      <c r="K46" s="7">
        <v>148.58000000000001</v>
      </c>
      <c r="L46" s="7">
        <v>60542.080000000002</v>
      </c>
      <c r="M46" s="8">
        <v>1.89E-2</v>
      </c>
      <c r="N46" s="8">
        <v>9.5999999999999992E-3</v>
      </c>
      <c r="O46" s="8">
        <v>3.8E-3</v>
      </c>
      <c r="P46" s="29"/>
      <c r="Q46" s="29"/>
    </row>
    <row r="47" spans="1:17">
      <c r="A47" s="6" t="s">
        <v>1018</v>
      </c>
      <c r="B47" s="17">
        <v>8288144</v>
      </c>
      <c r="C47" s="6" t="s">
        <v>138</v>
      </c>
      <c r="D47" s="6"/>
      <c r="E47" s="6" t="s">
        <v>1019</v>
      </c>
      <c r="F47" s="17">
        <v>7.21</v>
      </c>
      <c r="G47" s="6" t="s">
        <v>94</v>
      </c>
      <c r="H47" s="21">
        <v>4.8000000000000001E-2</v>
      </c>
      <c r="I47" s="8">
        <v>-7.6E-3</v>
      </c>
      <c r="J47" s="7">
        <v>25741000</v>
      </c>
      <c r="K47" s="7">
        <v>149.18</v>
      </c>
      <c r="L47" s="7">
        <v>38400.050000000003</v>
      </c>
      <c r="M47" s="8">
        <v>1.6299999999999999E-2</v>
      </c>
      <c r="N47" s="8">
        <v>6.1000000000000004E-3</v>
      </c>
      <c r="O47" s="8">
        <v>2.3999999999999998E-3</v>
      </c>
      <c r="P47" s="29"/>
      <c r="Q47" s="29"/>
    </row>
    <row r="48" spans="1:17">
      <c r="A48" s="6" t="s">
        <v>1020</v>
      </c>
      <c r="B48" s="17">
        <v>8288151</v>
      </c>
      <c r="C48" s="6" t="s">
        <v>138</v>
      </c>
      <c r="D48" s="6"/>
      <c r="E48" s="6" t="s">
        <v>1021</v>
      </c>
      <c r="F48" s="17">
        <v>7.29</v>
      </c>
      <c r="G48" s="6" t="s">
        <v>94</v>
      </c>
      <c r="H48" s="21">
        <v>4.8000000000000001E-2</v>
      </c>
      <c r="I48" s="8">
        <v>-7.4000000000000003E-3</v>
      </c>
      <c r="J48" s="7">
        <v>46859000</v>
      </c>
      <c r="K48" s="7">
        <v>148.91999999999999</v>
      </c>
      <c r="L48" s="7">
        <v>69783.320000000007</v>
      </c>
      <c r="M48" s="8">
        <v>2.7099999999999999E-2</v>
      </c>
      <c r="N48" s="8">
        <v>1.0999999999999999E-2</v>
      </c>
      <c r="O48" s="8">
        <v>4.3E-3</v>
      </c>
      <c r="P48" s="29"/>
      <c r="Q48" s="29"/>
    </row>
    <row r="49" spans="1:17">
      <c r="A49" s="6" t="s">
        <v>1022</v>
      </c>
      <c r="B49" s="17">
        <v>8288169</v>
      </c>
      <c r="C49" s="6" t="s">
        <v>138</v>
      </c>
      <c r="D49" s="6"/>
      <c r="E49" s="6" t="s">
        <v>1023</v>
      </c>
      <c r="F49" s="17">
        <v>7.26</v>
      </c>
      <c r="G49" s="6" t="s">
        <v>94</v>
      </c>
      <c r="H49" s="21">
        <v>4.8000000000000001E-2</v>
      </c>
      <c r="I49" s="8">
        <v>-7.4000000000000003E-3</v>
      </c>
      <c r="J49" s="7">
        <v>16084000</v>
      </c>
      <c r="K49" s="7">
        <v>151.27000000000001</v>
      </c>
      <c r="L49" s="7">
        <v>24329.94</v>
      </c>
      <c r="M49" s="8">
        <v>6.7000000000000002E-3</v>
      </c>
      <c r="N49" s="8">
        <v>3.8E-3</v>
      </c>
      <c r="O49" s="8">
        <v>1.5E-3</v>
      </c>
      <c r="P49" s="29"/>
      <c r="Q49" s="29"/>
    </row>
    <row r="50" spans="1:17">
      <c r="A50" s="6" t="s">
        <v>1024</v>
      </c>
      <c r="B50" s="17">
        <v>8288177</v>
      </c>
      <c r="C50" s="6" t="s">
        <v>138</v>
      </c>
      <c r="D50" s="6"/>
      <c r="E50" s="6" t="s">
        <v>1025</v>
      </c>
      <c r="F50" s="17">
        <v>7.35</v>
      </c>
      <c r="G50" s="6" t="s">
        <v>94</v>
      </c>
      <c r="H50" s="21">
        <v>4.8000000000000001E-2</v>
      </c>
      <c r="I50" s="8">
        <v>-7.4000000000000003E-3</v>
      </c>
      <c r="J50" s="7">
        <v>68314000</v>
      </c>
      <c r="K50" s="7">
        <v>151.22999999999999</v>
      </c>
      <c r="L50" s="7">
        <v>103308.71</v>
      </c>
      <c r="M50" s="8">
        <v>4.6300000000000001E-2</v>
      </c>
      <c r="N50" s="8">
        <v>1.6299999999999999E-2</v>
      </c>
      <c r="O50" s="8">
        <v>6.4000000000000003E-3</v>
      </c>
      <c r="P50" s="29"/>
      <c r="Q50" s="29"/>
    </row>
    <row r="51" spans="1:17">
      <c r="A51" s="6" t="s">
        <v>1026</v>
      </c>
      <c r="B51" s="17">
        <v>8288185</v>
      </c>
      <c r="C51" s="6" t="s">
        <v>138</v>
      </c>
      <c r="D51" s="6"/>
      <c r="E51" s="6" t="s">
        <v>1027</v>
      </c>
      <c r="F51" s="17">
        <v>7.43</v>
      </c>
      <c r="G51" s="6" t="s">
        <v>94</v>
      </c>
      <c r="H51" s="21">
        <v>4.8000000000000001E-2</v>
      </c>
      <c r="I51" s="8">
        <v>-7.1999999999999998E-3</v>
      </c>
      <c r="J51" s="7">
        <v>74178000</v>
      </c>
      <c r="K51" s="7">
        <v>151.1</v>
      </c>
      <c r="L51" s="7">
        <v>112082.92</v>
      </c>
      <c r="N51" s="8">
        <v>1.77E-2</v>
      </c>
      <c r="O51" s="8">
        <v>7.0000000000000001E-3</v>
      </c>
      <c r="P51" s="29"/>
      <c r="Q51" s="29"/>
    </row>
    <row r="52" spans="1:17">
      <c r="A52" s="6" t="s">
        <v>1028</v>
      </c>
      <c r="B52" s="17">
        <v>8288219</v>
      </c>
      <c r="C52" s="6" t="s">
        <v>138</v>
      </c>
      <c r="D52" s="6"/>
      <c r="E52" s="6" t="s">
        <v>1029</v>
      </c>
      <c r="F52" s="17">
        <v>7.68</v>
      </c>
      <c r="G52" s="6" t="s">
        <v>94</v>
      </c>
      <c r="H52" s="21">
        <v>4.8000000000000001E-2</v>
      </c>
      <c r="I52" s="8">
        <v>-7.0000000000000001E-3</v>
      </c>
      <c r="J52" s="7">
        <v>30610000</v>
      </c>
      <c r="K52" s="7">
        <v>151.13999999999999</v>
      </c>
      <c r="L52" s="7">
        <v>46263.34</v>
      </c>
      <c r="N52" s="8">
        <v>7.3000000000000001E-3</v>
      </c>
      <c r="O52" s="8">
        <v>2.8999999999999998E-3</v>
      </c>
      <c r="P52" s="29"/>
      <c r="Q52" s="29"/>
    </row>
    <row r="53" spans="1:17">
      <c r="A53" s="6" t="s">
        <v>1030</v>
      </c>
      <c r="B53" s="17">
        <v>8288227</v>
      </c>
      <c r="C53" s="6" t="s">
        <v>138</v>
      </c>
      <c r="D53" s="6"/>
      <c r="E53" s="6" t="s">
        <v>1031</v>
      </c>
      <c r="F53" s="17">
        <v>7.64</v>
      </c>
      <c r="G53" s="6" t="s">
        <v>94</v>
      </c>
      <c r="H53" s="21">
        <v>4.8000000000000001E-2</v>
      </c>
      <c r="I53" s="8">
        <v>-7.0000000000000001E-3</v>
      </c>
      <c r="J53" s="7">
        <v>18867000</v>
      </c>
      <c r="K53" s="7">
        <v>153.63</v>
      </c>
      <c r="L53" s="7">
        <v>28984.84</v>
      </c>
      <c r="M53" s="8">
        <v>1.26E-2</v>
      </c>
      <c r="N53" s="8">
        <v>4.5999999999999999E-3</v>
      </c>
      <c r="O53" s="8">
        <v>1.8E-3</v>
      </c>
      <c r="P53" s="29"/>
      <c r="Q53" s="29"/>
    </row>
    <row r="54" spans="1:17">
      <c r="A54" s="6" t="s">
        <v>1032</v>
      </c>
      <c r="B54" s="17">
        <v>8288235</v>
      </c>
      <c r="C54" s="6" t="s">
        <v>138</v>
      </c>
      <c r="D54" s="6"/>
      <c r="E54" s="6" t="s">
        <v>1033</v>
      </c>
      <c r="F54" s="17">
        <v>7.72</v>
      </c>
      <c r="G54" s="6" t="s">
        <v>94</v>
      </c>
      <c r="H54" s="21">
        <v>4.8000000000000001E-2</v>
      </c>
      <c r="I54" s="8">
        <v>-7.0000000000000001E-3</v>
      </c>
      <c r="J54" s="7">
        <v>106139000</v>
      </c>
      <c r="K54" s="7">
        <v>153.72</v>
      </c>
      <c r="L54" s="7">
        <v>163153.51999999999</v>
      </c>
      <c r="M54" s="8">
        <v>6.6199999999999995E-2</v>
      </c>
      <c r="N54" s="8">
        <v>2.58E-2</v>
      </c>
      <c r="O54" s="8">
        <v>1.01E-2</v>
      </c>
      <c r="P54" s="29"/>
      <c r="Q54" s="29"/>
    </row>
    <row r="55" spans="1:17">
      <c r="A55" s="6" t="s">
        <v>1034</v>
      </c>
      <c r="B55" s="17">
        <v>8288243</v>
      </c>
      <c r="C55" s="6" t="s">
        <v>138</v>
      </c>
      <c r="D55" s="6"/>
      <c r="E55" s="6" t="s">
        <v>1035</v>
      </c>
      <c r="F55" s="17">
        <v>7.8</v>
      </c>
      <c r="G55" s="6" t="s">
        <v>94</v>
      </c>
      <c r="H55" s="21">
        <v>4.8000000000000001E-2</v>
      </c>
      <c r="I55" s="8">
        <v>-6.7999999999999996E-3</v>
      </c>
      <c r="J55" s="7">
        <v>36841000</v>
      </c>
      <c r="K55" s="7">
        <v>154.93</v>
      </c>
      <c r="L55" s="7">
        <v>57078.52</v>
      </c>
      <c r="N55" s="8">
        <v>8.9999999999999993E-3</v>
      </c>
      <c r="O55" s="8">
        <v>3.5999999999999999E-3</v>
      </c>
      <c r="P55" s="29"/>
      <c r="Q55" s="29"/>
    </row>
    <row r="56" spans="1:17">
      <c r="A56" s="6" t="s">
        <v>1036</v>
      </c>
      <c r="B56" s="17">
        <v>8288250</v>
      </c>
      <c r="C56" s="6" t="s">
        <v>138</v>
      </c>
      <c r="D56" s="6"/>
      <c r="E56" s="6" t="s">
        <v>1037</v>
      </c>
      <c r="F56" s="17">
        <v>7.89</v>
      </c>
      <c r="G56" s="6" t="s">
        <v>94</v>
      </c>
      <c r="H56" s="21">
        <v>4.8000000000000001E-2</v>
      </c>
      <c r="I56" s="8">
        <v>-6.7999999999999996E-3</v>
      </c>
      <c r="J56" s="7">
        <v>73311000</v>
      </c>
      <c r="K56" s="7">
        <v>156.12</v>
      </c>
      <c r="L56" s="7">
        <v>114454.52</v>
      </c>
      <c r="M56" s="8">
        <v>1.9300000000000001E-2</v>
      </c>
      <c r="N56" s="8">
        <v>1.8100000000000002E-2</v>
      </c>
      <c r="O56" s="8">
        <v>7.1000000000000004E-3</v>
      </c>
      <c r="P56" s="29"/>
      <c r="Q56" s="29"/>
    </row>
    <row r="57" spans="1:17">
      <c r="A57" s="6" t="s">
        <v>1036</v>
      </c>
      <c r="B57" s="17">
        <v>8288268</v>
      </c>
      <c r="C57" s="6" t="s">
        <v>138</v>
      </c>
      <c r="D57" s="6"/>
      <c r="E57" s="6" t="s">
        <v>1038</v>
      </c>
      <c r="F57" s="17">
        <v>7.97</v>
      </c>
      <c r="G57" s="6" t="s">
        <v>94</v>
      </c>
      <c r="H57" s="21">
        <v>4.8000000000000001E-2</v>
      </c>
      <c r="I57" s="8">
        <v>-6.7999999999999996E-3</v>
      </c>
      <c r="J57" s="7">
        <v>60146000</v>
      </c>
      <c r="K57" s="7">
        <v>155.72999999999999</v>
      </c>
      <c r="L57" s="7">
        <v>93668.06</v>
      </c>
      <c r="M57" s="8">
        <v>2.7799999999999998E-2</v>
      </c>
      <c r="N57" s="8">
        <v>1.4800000000000001E-2</v>
      </c>
      <c r="O57" s="8">
        <v>5.7999999999999996E-3</v>
      </c>
      <c r="P57" s="29"/>
      <c r="Q57" s="29"/>
    </row>
    <row r="58" spans="1:17">
      <c r="A58" s="6" t="s">
        <v>1039</v>
      </c>
      <c r="B58" s="17">
        <v>8288326</v>
      </c>
      <c r="C58" s="6" t="s">
        <v>138</v>
      </c>
      <c r="D58" s="6"/>
      <c r="E58" s="6" t="s">
        <v>1040</v>
      </c>
      <c r="F58" s="17">
        <v>8.34</v>
      </c>
      <c r="G58" s="6" t="s">
        <v>94</v>
      </c>
      <c r="H58" s="21">
        <v>4.8000000000000001E-2</v>
      </c>
      <c r="I58" s="8">
        <v>-6.4000000000000003E-3</v>
      </c>
      <c r="J58" s="7">
        <v>25746000</v>
      </c>
      <c r="K58" s="7">
        <v>157.04</v>
      </c>
      <c r="L58" s="7">
        <v>40432.230000000003</v>
      </c>
      <c r="N58" s="8">
        <v>6.4000000000000003E-3</v>
      </c>
      <c r="O58" s="8">
        <v>2.5000000000000001E-3</v>
      </c>
      <c r="P58" s="29"/>
      <c r="Q58" s="29"/>
    </row>
    <row r="59" spans="1:17">
      <c r="A59" s="6" t="s">
        <v>1041</v>
      </c>
      <c r="B59" s="17">
        <v>8288342</v>
      </c>
      <c r="C59" s="6" t="s">
        <v>138</v>
      </c>
      <c r="D59" s="6"/>
      <c r="E59" s="6" t="s">
        <v>1042</v>
      </c>
      <c r="F59" s="17">
        <v>8.3800000000000008</v>
      </c>
      <c r="G59" s="6" t="s">
        <v>94</v>
      </c>
      <c r="H59" s="21">
        <v>4.8000000000000001E-2</v>
      </c>
      <c r="I59" s="8">
        <v>-6.1999999999999998E-3</v>
      </c>
      <c r="J59" s="7">
        <v>21954000</v>
      </c>
      <c r="K59" s="7">
        <v>159.82</v>
      </c>
      <c r="L59" s="7">
        <v>35087.870000000003</v>
      </c>
      <c r="M59" s="8">
        <v>2.7699999999999999E-2</v>
      </c>
      <c r="N59" s="8">
        <v>5.5999999999999999E-3</v>
      </c>
      <c r="O59" s="8">
        <v>2.2000000000000001E-3</v>
      </c>
      <c r="P59" s="29"/>
      <c r="Q59" s="29"/>
    </row>
    <row r="60" spans="1:17">
      <c r="A60" s="6" t="s">
        <v>1043</v>
      </c>
      <c r="B60" s="17">
        <v>8288359</v>
      </c>
      <c r="C60" s="6" t="s">
        <v>138</v>
      </c>
      <c r="D60" s="6"/>
      <c r="E60" s="6" t="s">
        <v>1044</v>
      </c>
      <c r="F60" s="17">
        <v>8.4700000000000006</v>
      </c>
      <c r="G60" s="6" t="s">
        <v>94</v>
      </c>
      <c r="H60" s="21">
        <v>4.8000000000000001E-2</v>
      </c>
      <c r="I60" s="8">
        <v>-6.1999999999999998E-3</v>
      </c>
      <c r="J60" s="7">
        <v>14009000</v>
      </c>
      <c r="K60" s="7">
        <v>160.07</v>
      </c>
      <c r="L60" s="7">
        <v>22424.2</v>
      </c>
      <c r="M60" s="8">
        <v>1.77E-2</v>
      </c>
      <c r="N60" s="8">
        <v>3.5000000000000001E-3</v>
      </c>
      <c r="O60" s="8">
        <v>1.4E-3</v>
      </c>
      <c r="P60" s="29"/>
      <c r="Q60" s="29"/>
    </row>
    <row r="61" spans="1:17">
      <c r="A61" s="6" t="s">
        <v>1045</v>
      </c>
      <c r="B61" s="17">
        <v>8288367</v>
      </c>
      <c r="C61" s="6" t="s">
        <v>138</v>
      </c>
      <c r="D61" s="6"/>
      <c r="E61" s="6" t="s">
        <v>1046</v>
      </c>
      <c r="F61" s="17">
        <v>8.5399999999999991</v>
      </c>
      <c r="G61" s="6" t="s">
        <v>94</v>
      </c>
      <c r="H61" s="21">
        <v>4.8000000000000001E-2</v>
      </c>
      <c r="I61" s="8">
        <v>-6.0000000000000001E-3</v>
      </c>
      <c r="J61" s="7">
        <v>36915000</v>
      </c>
      <c r="K61" s="7">
        <v>160.66999999999999</v>
      </c>
      <c r="L61" s="7">
        <v>59311.4</v>
      </c>
      <c r="N61" s="8">
        <v>9.4000000000000004E-3</v>
      </c>
      <c r="O61" s="8">
        <v>3.7000000000000002E-3</v>
      </c>
      <c r="P61" s="29"/>
      <c r="Q61" s="29"/>
    </row>
    <row r="62" spans="1:17">
      <c r="A62" s="6" t="s">
        <v>1045</v>
      </c>
      <c r="B62" s="17">
        <v>8288375</v>
      </c>
      <c r="C62" s="6" t="s">
        <v>138</v>
      </c>
      <c r="D62" s="6"/>
      <c r="E62" s="6" t="s">
        <v>1047</v>
      </c>
      <c r="F62" s="17">
        <v>8.6199999999999992</v>
      </c>
      <c r="G62" s="6" t="s">
        <v>94</v>
      </c>
      <c r="H62" s="21">
        <v>4.8000000000000001E-2</v>
      </c>
      <c r="I62" s="8">
        <v>-6.0000000000000001E-3</v>
      </c>
      <c r="J62" s="7">
        <v>43010000</v>
      </c>
      <c r="K62" s="7">
        <v>161.24</v>
      </c>
      <c r="L62" s="7">
        <v>69350.55</v>
      </c>
      <c r="M62" s="8">
        <v>1.9300000000000001E-2</v>
      </c>
      <c r="N62" s="8">
        <v>1.0999999999999999E-2</v>
      </c>
      <c r="O62" s="8">
        <v>4.3E-3</v>
      </c>
      <c r="P62" s="29"/>
      <c r="Q62" s="29"/>
    </row>
    <row r="63" spans="1:17">
      <c r="A63" s="6" t="s">
        <v>1048</v>
      </c>
      <c r="B63" s="17">
        <v>8288383</v>
      </c>
      <c r="C63" s="6" t="s">
        <v>138</v>
      </c>
      <c r="D63" s="6"/>
      <c r="E63" s="6" t="s">
        <v>1049</v>
      </c>
      <c r="F63" s="17">
        <v>8.7100000000000009</v>
      </c>
      <c r="G63" s="6" t="s">
        <v>94</v>
      </c>
      <c r="H63" s="21">
        <v>4.8000000000000001E-2</v>
      </c>
      <c r="I63" s="8">
        <v>-6.0000000000000001E-3</v>
      </c>
      <c r="J63" s="7">
        <v>47101000</v>
      </c>
      <c r="K63" s="7">
        <v>161.65</v>
      </c>
      <c r="L63" s="7">
        <v>76139.92</v>
      </c>
      <c r="M63" s="8">
        <v>1.9E-2</v>
      </c>
      <c r="N63" s="8">
        <v>1.2E-2</v>
      </c>
      <c r="O63" s="8">
        <v>4.7000000000000002E-3</v>
      </c>
      <c r="P63" s="29"/>
      <c r="Q63" s="29"/>
    </row>
    <row r="64" spans="1:17">
      <c r="A64" s="6" t="s">
        <v>1050</v>
      </c>
      <c r="B64" s="17">
        <v>8288409</v>
      </c>
      <c r="C64" s="6" t="s">
        <v>138</v>
      </c>
      <c r="D64" s="6"/>
      <c r="E64" s="6" t="s">
        <v>1051</v>
      </c>
      <c r="F64" s="17">
        <v>8.74</v>
      </c>
      <c r="G64" s="6" t="s">
        <v>94</v>
      </c>
      <c r="H64" s="21">
        <v>4.8000000000000001E-2</v>
      </c>
      <c r="I64" s="8">
        <v>-5.7999999999999996E-3</v>
      </c>
      <c r="J64" s="7">
        <v>9211000</v>
      </c>
      <c r="K64" s="7">
        <v>162.81</v>
      </c>
      <c r="L64" s="7">
        <v>14996.87</v>
      </c>
      <c r="N64" s="8">
        <v>2.3999999999999998E-3</v>
      </c>
      <c r="O64" s="8">
        <v>8.9999999999999998E-4</v>
      </c>
      <c r="P64" s="29"/>
      <c r="Q64" s="29"/>
    </row>
    <row r="65" spans="1:17">
      <c r="A65" s="6" t="s">
        <v>1052</v>
      </c>
      <c r="B65" s="17">
        <v>8288417</v>
      </c>
      <c r="C65" s="6" t="s">
        <v>138</v>
      </c>
      <c r="D65" s="6"/>
      <c r="E65" s="6" t="s">
        <v>1053</v>
      </c>
      <c r="F65" s="17">
        <v>8.83</v>
      </c>
      <c r="G65" s="6" t="s">
        <v>94</v>
      </c>
      <c r="H65" s="21">
        <v>4.8000000000000001E-2</v>
      </c>
      <c r="I65" s="8">
        <v>-5.7999999999999996E-3</v>
      </c>
      <c r="J65" s="7">
        <v>123485000</v>
      </c>
      <c r="K65" s="7">
        <v>162.4</v>
      </c>
      <c r="L65" s="7">
        <v>200543.09</v>
      </c>
      <c r="N65" s="8">
        <v>3.1699999999999999E-2</v>
      </c>
      <c r="O65" s="8">
        <v>1.2500000000000001E-2</v>
      </c>
      <c r="P65" s="29"/>
      <c r="Q65" s="29"/>
    </row>
    <row r="66" spans="1:17">
      <c r="A66" s="6" t="s">
        <v>1054</v>
      </c>
      <c r="B66" s="17">
        <v>8288425</v>
      </c>
      <c r="C66" s="6" t="s">
        <v>138</v>
      </c>
      <c r="D66" s="6"/>
      <c r="E66" s="6" t="s">
        <v>1055</v>
      </c>
      <c r="F66" s="17">
        <v>8.91</v>
      </c>
      <c r="G66" s="6" t="s">
        <v>94</v>
      </c>
      <c r="H66" s="21">
        <v>4.8000000000000001E-2</v>
      </c>
      <c r="I66" s="8">
        <v>-5.5999999999999999E-3</v>
      </c>
      <c r="J66" s="7">
        <v>569000</v>
      </c>
      <c r="K66" s="7">
        <v>161.55000000000001</v>
      </c>
      <c r="L66" s="7">
        <v>919.2</v>
      </c>
      <c r="N66" s="8">
        <v>1E-4</v>
      </c>
      <c r="O66" s="8">
        <v>1E-4</v>
      </c>
      <c r="P66" s="29"/>
      <c r="Q66" s="29"/>
    </row>
    <row r="67" spans="1:17">
      <c r="A67" s="6" t="s">
        <v>1056</v>
      </c>
      <c r="B67" s="17">
        <v>8288433</v>
      </c>
      <c r="C67" s="6" t="s">
        <v>138</v>
      </c>
      <c r="D67" s="6"/>
      <c r="E67" s="6" t="s">
        <v>1057</v>
      </c>
      <c r="F67" s="17">
        <v>8.99</v>
      </c>
      <c r="G67" s="6" t="s">
        <v>94</v>
      </c>
      <c r="H67" s="21">
        <v>4.8000000000000001E-2</v>
      </c>
      <c r="I67" s="8">
        <v>-5.5999999999999999E-3</v>
      </c>
      <c r="J67" s="7">
        <v>12401000</v>
      </c>
      <c r="K67" s="7">
        <v>162.11000000000001</v>
      </c>
      <c r="L67" s="7">
        <v>20103.5</v>
      </c>
      <c r="N67" s="8">
        <v>3.2000000000000002E-3</v>
      </c>
      <c r="O67" s="8">
        <v>1.2999999999999999E-3</v>
      </c>
      <c r="P67" s="29"/>
      <c r="Q67" s="29"/>
    </row>
    <row r="68" spans="1:17">
      <c r="A68" s="6" t="s">
        <v>1058</v>
      </c>
      <c r="B68" s="17">
        <v>8288441</v>
      </c>
      <c r="C68" s="6" t="s">
        <v>138</v>
      </c>
      <c r="D68" s="6"/>
      <c r="E68" s="6" t="s">
        <v>1059</v>
      </c>
      <c r="F68" s="17">
        <v>9.08</v>
      </c>
      <c r="G68" s="6" t="s">
        <v>94</v>
      </c>
      <c r="H68" s="21">
        <v>4.8000000000000001E-2</v>
      </c>
      <c r="I68" s="8">
        <v>-5.5999999999999999E-3</v>
      </c>
      <c r="J68" s="7">
        <v>12108000</v>
      </c>
      <c r="K68" s="7">
        <v>162.35</v>
      </c>
      <c r="L68" s="7">
        <v>19657.830000000002</v>
      </c>
      <c r="N68" s="8">
        <v>3.0999999999999999E-3</v>
      </c>
      <c r="O68" s="8">
        <v>1.1999999999999999E-3</v>
      </c>
      <c r="P68" s="29"/>
      <c r="Q68" s="29"/>
    </row>
    <row r="69" spans="1:17">
      <c r="A69" s="6" t="s">
        <v>1060</v>
      </c>
      <c r="B69" s="17">
        <v>8288458</v>
      </c>
      <c r="C69" s="6" t="s">
        <v>138</v>
      </c>
      <c r="D69" s="6"/>
      <c r="E69" s="6" t="s">
        <v>1061</v>
      </c>
      <c r="F69" s="17">
        <v>9.16</v>
      </c>
      <c r="G69" s="6" t="s">
        <v>94</v>
      </c>
      <c r="H69" s="21">
        <v>4.8000000000000001E-2</v>
      </c>
      <c r="I69" s="8">
        <v>-5.4000000000000003E-3</v>
      </c>
      <c r="J69" s="7">
        <v>6551000</v>
      </c>
      <c r="K69" s="7">
        <v>161.82</v>
      </c>
      <c r="L69" s="7">
        <v>10601.09</v>
      </c>
      <c r="N69" s="8">
        <v>1.6999999999999999E-3</v>
      </c>
      <c r="O69" s="8">
        <v>6.9999999999999999E-4</v>
      </c>
      <c r="P69" s="29"/>
      <c r="Q69" s="29"/>
    </row>
    <row r="70" spans="1:17">
      <c r="A70" s="6" t="s">
        <v>1062</v>
      </c>
      <c r="B70" s="17">
        <v>8288474</v>
      </c>
      <c r="C70" s="6" t="s">
        <v>138</v>
      </c>
      <c r="D70" s="6"/>
      <c r="E70" s="6" t="s">
        <v>1063</v>
      </c>
      <c r="F70" s="17">
        <v>9.19</v>
      </c>
      <c r="G70" s="6" t="s">
        <v>94</v>
      </c>
      <c r="H70" s="21">
        <v>4.8000000000000001E-2</v>
      </c>
      <c r="I70" s="8">
        <v>-5.4000000000000003E-3</v>
      </c>
      <c r="J70" s="7">
        <v>33778000</v>
      </c>
      <c r="K70" s="7">
        <v>165.06</v>
      </c>
      <c r="L70" s="7">
        <v>55754.89</v>
      </c>
      <c r="N70" s="8">
        <v>8.8000000000000005E-3</v>
      </c>
      <c r="O70" s="8">
        <v>3.5000000000000001E-3</v>
      </c>
      <c r="P70" s="29"/>
      <c r="Q70" s="29"/>
    </row>
    <row r="71" spans="1:17">
      <c r="A71" s="6" t="s">
        <v>1064</v>
      </c>
      <c r="B71" s="17">
        <v>8288490</v>
      </c>
      <c r="C71" s="6" t="s">
        <v>138</v>
      </c>
      <c r="D71" s="6"/>
      <c r="E71" s="6" t="s">
        <v>1065</v>
      </c>
      <c r="F71" s="17">
        <v>9.36</v>
      </c>
      <c r="G71" s="6" t="s">
        <v>94</v>
      </c>
      <c r="H71" s="21">
        <v>4.8000000000000001E-2</v>
      </c>
      <c r="I71" s="8">
        <v>-5.1999999999999998E-3</v>
      </c>
      <c r="J71" s="7">
        <v>6435000</v>
      </c>
      <c r="K71" s="7">
        <v>165.26</v>
      </c>
      <c r="L71" s="7">
        <v>10634.72</v>
      </c>
      <c r="N71" s="8">
        <v>1.6999999999999999E-3</v>
      </c>
      <c r="O71" s="8">
        <v>6.9999999999999999E-4</v>
      </c>
      <c r="P71" s="29"/>
      <c r="Q71" s="29"/>
    </row>
    <row r="72" spans="1:17">
      <c r="A72" s="6" t="s">
        <v>1066</v>
      </c>
      <c r="B72" s="17">
        <v>8288516</v>
      </c>
      <c r="C72" s="6" t="s">
        <v>138</v>
      </c>
      <c r="D72" s="6"/>
      <c r="E72" s="6" t="s">
        <v>1067</v>
      </c>
      <c r="F72" s="17">
        <v>9.52</v>
      </c>
      <c r="G72" s="6" t="s">
        <v>94</v>
      </c>
      <c r="H72" s="21">
        <v>4.8000000000000001E-2</v>
      </c>
      <c r="I72" s="8">
        <v>-5.1000000000000004E-3</v>
      </c>
      <c r="J72" s="7">
        <v>1873000</v>
      </c>
      <c r="K72" s="7">
        <v>164.31</v>
      </c>
      <c r="L72" s="7">
        <v>3077.54</v>
      </c>
      <c r="N72" s="8">
        <v>5.0000000000000001E-4</v>
      </c>
      <c r="O72" s="8">
        <v>2.0000000000000001E-4</v>
      </c>
      <c r="P72" s="29"/>
      <c r="Q72" s="29"/>
    </row>
    <row r="73" spans="1:17">
      <c r="A73" s="6" t="s">
        <v>1068</v>
      </c>
      <c r="B73" s="17">
        <v>8288524</v>
      </c>
      <c r="C73" s="6" t="s">
        <v>138</v>
      </c>
      <c r="D73" s="6"/>
      <c r="E73" s="6" t="s">
        <v>1069</v>
      </c>
      <c r="F73" s="17">
        <v>9.4600000000000009</v>
      </c>
      <c r="G73" s="6" t="s">
        <v>94</v>
      </c>
      <c r="H73" s="21">
        <v>4.8000000000000001E-2</v>
      </c>
      <c r="I73" s="8">
        <v>-5.1000000000000004E-3</v>
      </c>
      <c r="J73" s="7">
        <v>8864000</v>
      </c>
      <c r="K73" s="7">
        <v>166.15</v>
      </c>
      <c r="L73" s="7">
        <v>14727.13</v>
      </c>
      <c r="N73" s="8">
        <v>2.3E-3</v>
      </c>
      <c r="O73" s="8">
        <v>8.9999999999999998E-4</v>
      </c>
      <c r="P73" s="29"/>
      <c r="Q73" s="29"/>
    </row>
    <row r="74" spans="1:17">
      <c r="A74" s="6" t="s">
        <v>1070</v>
      </c>
      <c r="B74" s="17">
        <v>8288532</v>
      </c>
      <c r="C74" s="6" t="s">
        <v>138</v>
      </c>
      <c r="D74" s="6"/>
      <c r="E74" s="6" t="s">
        <v>1071</v>
      </c>
      <c r="F74" s="17">
        <v>9.5500000000000007</v>
      </c>
      <c r="G74" s="6" t="s">
        <v>94</v>
      </c>
      <c r="H74" s="21">
        <v>4.8000000000000001E-2</v>
      </c>
      <c r="I74" s="8">
        <v>-5.1000000000000004E-3</v>
      </c>
      <c r="J74" s="7">
        <v>111547000</v>
      </c>
      <c r="K74" s="7">
        <v>167.38</v>
      </c>
      <c r="L74" s="7">
        <v>186711.28</v>
      </c>
      <c r="N74" s="8">
        <v>2.9499999999999998E-2</v>
      </c>
      <c r="O74" s="8">
        <v>1.1599999999999999E-2</v>
      </c>
      <c r="P74" s="29"/>
      <c r="Q74" s="29"/>
    </row>
    <row r="75" spans="1:17">
      <c r="A75" s="6" t="s">
        <v>1072</v>
      </c>
      <c r="B75" s="17">
        <v>8288540</v>
      </c>
      <c r="C75" s="6" t="s">
        <v>138</v>
      </c>
      <c r="D75" s="6"/>
      <c r="E75" s="6" t="s">
        <v>1073</v>
      </c>
      <c r="F75" s="17">
        <v>9.6199999999999992</v>
      </c>
      <c r="G75" s="6" t="s">
        <v>94</v>
      </c>
      <c r="H75" s="21">
        <v>4.8000000000000001E-2</v>
      </c>
      <c r="I75" s="8">
        <v>-4.8999999999999998E-3</v>
      </c>
      <c r="J75" s="7">
        <v>37295000</v>
      </c>
      <c r="K75" s="7">
        <v>167.34</v>
      </c>
      <c r="L75" s="7">
        <v>62410.77</v>
      </c>
      <c r="N75" s="8">
        <v>9.9000000000000008E-3</v>
      </c>
      <c r="O75" s="8">
        <v>3.8999999999999998E-3</v>
      </c>
      <c r="P75" s="29"/>
      <c r="Q75" s="29"/>
    </row>
    <row r="76" spans="1:17">
      <c r="A76" s="6" t="s">
        <v>1074</v>
      </c>
      <c r="B76" s="17">
        <v>8288557</v>
      </c>
      <c r="C76" s="6" t="s">
        <v>138</v>
      </c>
      <c r="D76" s="6"/>
      <c r="E76" s="6" t="s">
        <v>1075</v>
      </c>
      <c r="F76" s="17">
        <v>9.7100000000000009</v>
      </c>
      <c r="G76" s="6" t="s">
        <v>94</v>
      </c>
      <c r="H76" s="21">
        <v>4.8000000000000001E-2</v>
      </c>
      <c r="I76" s="8">
        <v>-4.8999999999999998E-3</v>
      </c>
      <c r="J76" s="7">
        <v>4234000</v>
      </c>
      <c r="K76" s="7">
        <v>166.91</v>
      </c>
      <c r="L76" s="7">
        <v>7067.14</v>
      </c>
      <c r="N76" s="8">
        <v>1.1000000000000001E-3</v>
      </c>
      <c r="O76" s="8">
        <v>4.0000000000000002E-4</v>
      </c>
      <c r="P76" s="29"/>
      <c r="Q76" s="29"/>
    </row>
    <row r="77" spans="1:17">
      <c r="A77" s="6" t="s">
        <v>1076</v>
      </c>
      <c r="B77" s="17">
        <v>8288565</v>
      </c>
      <c r="C77" s="6" t="s">
        <v>138</v>
      </c>
      <c r="D77" s="6"/>
      <c r="E77" s="6" t="s">
        <v>1077</v>
      </c>
      <c r="F77" s="17">
        <v>9.7899999999999991</v>
      </c>
      <c r="G77" s="6" t="s">
        <v>94</v>
      </c>
      <c r="H77" s="21">
        <v>4.8000000000000001E-2</v>
      </c>
      <c r="I77" s="8">
        <v>-4.8999999999999998E-3</v>
      </c>
      <c r="J77" s="7">
        <v>24546000</v>
      </c>
      <c r="K77" s="7">
        <v>166.82</v>
      </c>
      <c r="L77" s="7">
        <v>40947.72</v>
      </c>
      <c r="N77" s="8">
        <v>6.4999999999999997E-3</v>
      </c>
      <c r="O77" s="8">
        <v>2.5000000000000001E-3</v>
      </c>
      <c r="P77" s="29"/>
      <c r="Q77" s="29"/>
    </row>
    <row r="78" spans="1:17">
      <c r="A78" s="6" t="s">
        <v>1078</v>
      </c>
      <c r="B78" s="17">
        <v>8288573</v>
      </c>
      <c r="C78" s="6" t="s">
        <v>138</v>
      </c>
      <c r="D78" s="6"/>
      <c r="E78" s="6" t="s">
        <v>1079</v>
      </c>
      <c r="F78" s="17">
        <v>9.8699999999999992</v>
      </c>
      <c r="G78" s="6" t="s">
        <v>94</v>
      </c>
      <c r="H78" s="21">
        <v>4.8000000000000001E-2</v>
      </c>
      <c r="I78" s="8">
        <v>-4.7000000000000002E-3</v>
      </c>
      <c r="J78" s="7">
        <v>19421000</v>
      </c>
      <c r="K78" s="7">
        <v>166.12</v>
      </c>
      <c r="L78" s="7">
        <v>32262.41</v>
      </c>
      <c r="N78" s="8">
        <v>5.1000000000000004E-3</v>
      </c>
      <c r="O78" s="8">
        <v>2E-3</v>
      </c>
      <c r="P78" s="29"/>
      <c r="Q78" s="29"/>
    </row>
    <row r="79" spans="1:17">
      <c r="A79" s="6" t="s">
        <v>1080</v>
      </c>
      <c r="B79" s="17">
        <v>8288581</v>
      </c>
      <c r="C79" s="6" t="s">
        <v>138</v>
      </c>
      <c r="D79" s="6"/>
      <c r="E79" s="6" t="s">
        <v>1081</v>
      </c>
      <c r="F79" s="17">
        <v>9.82</v>
      </c>
      <c r="G79" s="6" t="s">
        <v>94</v>
      </c>
      <c r="H79" s="21">
        <v>4.8000000000000001E-2</v>
      </c>
      <c r="I79" s="8">
        <v>-4.7000000000000002E-3</v>
      </c>
      <c r="J79" s="7">
        <v>41923000</v>
      </c>
      <c r="K79" s="7">
        <v>169.11</v>
      </c>
      <c r="L79" s="7">
        <v>70896.61</v>
      </c>
      <c r="N79" s="8">
        <v>1.12E-2</v>
      </c>
      <c r="O79" s="8">
        <v>4.4000000000000003E-3</v>
      </c>
      <c r="P79" s="29"/>
      <c r="Q79" s="29"/>
    </row>
    <row r="80" spans="1:17">
      <c r="A80" s="6" t="s">
        <v>1082</v>
      </c>
      <c r="B80" s="17">
        <v>8288599</v>
      </c>
      <c r="C80" s="6" t="s">
        <v>138</v>
      </c>
      <c r="D80" s="6"/>
      <c r="E80" s="6" t="s">
        <v>1083</v>
      </c>
      <c r="F80" s="17">
        <v>9.9</v>
      </c>
      <c r="G80" s="6" t="s">
        <v>94</v>
      </c>
      <c r="H80" s="21">
        <v>4.8000000000000001E-2</v>
      </c>
      <c r="I80" s="8">
        <v>-4.7000000000000002E-3</v>
      </c>
      <c r="J80" s="7">
        <v>59157000</v>
      </c>
      <c r="K80" s="7">
        <v>169.02</v>
      </c>
      <c r="L80" s="7">
        <v>99984.43</v>
      </c>
      <c r="N80" s="8">
        <v>1.5800000000000002E-2</v>
      </c>
      <c r="O80" s="8">
        <v>6.1999999999999998E-3</v>
      </c>
      <c r="P80" s="29"/>
      <c r="Q80" s="29"/>
    </row>
    <row r="81" spans="1:17">
      <c r="A81" s="6" t="s">
        <v>1084</v>
      </c>
      <c r="B81" s="17">
        <v>8288607</v>
      </c>
      <c r="C81" s="6" t="s">
        <v>138</v>
      </c>
      <c r="D81" s="6"/>
      <c r="E81" s="6" t="s">
        <v>1085</v>
      </c>
      <c r="F81" s="17">
        <v>9.98</v>
      </c>
      <c r="G81" s="6" t="s">
        <v>94</v>
      </c>
      <c r="H81" s="21">
        <v>4.8000000000000001E-2</v>
      </c>
      <c r="I81" s="8">
        <v>-4.5999999999999999E-3</v>
      </c>
      <c r="J81" s="7">
        <v>253000</v>
      </c>
      <c r="K81" s="7">
        <v>169.65</v>
      </c>
      <c r="L81" s="7">
        <v>429.23</v>
      </c>
      <c r="N81" s="8">
        <v>1E-4</v>
      </c>
      <c r="O81" s="8">
        <v>0</v>
      </c>
      <c r="P81" s="29"/>
      <c r="Q81" s="29"/>
    </row>
    <row r="82" spans="1:17">
      <c r="A82" s="6" t="s">
        <v>1086</v>
      </c>
      <c r="B82" s="17">
        <v>8288656</v>
      </c>
      <c r="C82" s="6" t="s">
        <v>138</v>
      </c>
      <c r="D82" s="6"/>
      <c r="E82" s="6" t="s">
        <v>1087</v>
      </c>
      <c r="F82" s="17">
        <v>10.25</v>
      </c>
      <c r="G82" s="6" t="s">
        <v>94</v>
      </c>
      <c r="H82" s="21">
        <v>4.8000000000000001E-2</v>
      </c>
      <c r="I82" s="8">
        <v>-4.4000000000000003E-3</v>
      </c>
      <c r="J82" s="7">
        <v>116742000</v>
      </c>
      <c r="K82" s="7">
        <v>169.94</v>
      </c>
      <c r="L82" s="7">
        <v>198396.47</v>
      </c>
      <c r="N82" s="8">
        <v>3.1399999999999997E-2</v>
      </c>
      <c r="O82" s="8">
        <v>1.23E-2</v>
      </c>
      <c r="P82" s="29"/>
      <c r="Q82" s="29"/>
    </row>
    <row r="83" spans="1:17">
      <c r="A83" s="6" t="s">
        <v>1088</v>
      </c>
      <c r="B83" s="17">
        <v>8288664</v>
      </c>
      <c r="C83" s="6" t="s">
        <v>138</v>
      </c>
      <c r="D83" s="6"/>
      <c r="E83" s="6" t="s">
        <v>1089</v>
      </c>
      <c r="F83" s="17">
        <v>10.33</v>
      </c>
      <c r="G83" s="6" t="s">
        <v>94</v>
      </c>
      <c r="H83" s="21">
        <v>4.8000000000000001E-2</v>
      </c>
      <c r="I83" s="8">
        <v>-4.3E-3</v>
      </c>
      <c r="J83" s="7">
        <v>46543000</v>
      </c>
      <c r="K83" s="7">
        <v>169.74</v>
      </c>
      <c r="L83" s="7">
        <v>79004.06</v>
      </c>
      <c r="N83" s="8">
        <v>1.2500000000000001E-2</v>
      </c>
      <c r="O83" s="8">
        <v>4.8999999999999998E-3</v>
      </c>
      <c r="P83" s="29"/>
      <c r="Q83" s="29"/>
    </row>
    <row r="84" spans="1:17">
      <c r="A84" s="6" t="s">
        <v>1090</v>
      </c>
      <c r="B84" s="17">
        <v>8288672</v>
      </c>
      <c r="C84" s="6" t="s">
        <v>138</v>
      </c>
      <c r="D84" s="6"/>
      <c r="E84" s="6" t="s">
        <v>1091</v>
      </c>
      <c r="F84" s="17">
        <v>10.42</v>
      </c>
      <c r="G84" s="6" t="s">
        <v>94</v>
      </c>
      <c r="H84" s="21">
        <v>4.8000000000000001E-2</v>
      </c>
      <c r="I84" s="8">
        <v>-4.3E-3</v>
      </c>
      <c r="J84" s="7">
        <v>960000</v>
      </c>
      <c r="K84" s="7">
        <v>169.81</v>
      </c>
      <c r="L84" s="7">
        <v>1630.18</v>
      </c>
      <c r="N84" s="8">
        <v>2.9999999999999997E-4</v>
      </c>
      <c r="O84" s="8">
        <v>1E-4</v>
      </c>
      <c r="P84" s="29"/>
      <c r="Q84" s="29"/>
    </row>
    <row r="85" spans="1:17">
      <c r="A85" s="6" t="s">
        <v>1092</v>
      </c>
      <c r="B85" s="17">
        <v>8288714</v>
      </c>
      <c r="C85" s="6" t="s">
        <v>138</v>
      </c>
      <c r="D85" s="6"/>
      <c r="E85" s="6" t="s">
        <v>1093</v>
      </c>
      <c r="F85" s="17">
        <v>10.6</v>
      </c>
      <c r="G85" s="6" t="s">
        <v>94</v>
      </c>
      <c r="H85" s="21">
        <v>4.8000000000000001E-2</v>
      </c>
      <c r="I85" s="8">
        <v>-4.1999999999999997E-3</v>
      </c>
      <c r="J85" s="7">
        <v>34066000</v>
      </c>
      <c r="K85" s="7">
        <v>172.21</v>
      </c>
      <c r="L85" s="7">
        <v>58665.25</v>
      </c>
      <c r="N85" s="8">
        <v>9.2999999999999992E-3</v>
      </c>
      <c r="O85" s="8">
        <v>3.5999999999999999E-3</v>
      </c>
      <c r="P85" s="29"/>
      <c r="Q85" s="29"/>
    </row>
    <row r="86" spans="1:17">
      <c r="A86" s="6" t="s">
        <v>1094</v>
      </c>
      <c r="B86" s="17">
        <v>8288722</v>
      </c>
      <c r="C86" s="6" t="s">
        <v>138</v>
      </c>
      <c r="D86" s="6"/>
      <c r="E86" s="6" t="s">
        <v>1095</v>
      </c>
      <c r="F86" s="17">
        <v>10.67</v>
      </c>
      <c r="G86" s="6" t="s">
        <v>94</v>
      </c>
      <c r="H86" s="21">
        <v>4.8000000000000001E-2</v>
      </c>
      <c r="I86" s="8">
        <v>-4.0000000000000001E-3</v>
      </c>
      <c r="J86" s="7">
        <v>62929000</v>
      </c>
      <c r="K86" s="7">
        <v>172.17</v>
      </c>
      <c r="L86" s="7">
        <v>108345.26</v>
      </c>
      <c r="N86" s="8">
        <v>1.7100000000000001E-2</v>
      </c>
      <c r="O86" s="8">
        <v>6.7000000000000002E-3</v>
      </c>
      <c r="P86" s="29"/>
      <c r="Q86" s="29"/>
    </row>
    <row r="87" spans="1:17">
      <c r="A87" s="6" t="s">
        <v>1096</v>
      </c>
      <c r="B87" s="17">
        <v>8288730</v>
      </c>
      <c r="C87" s="6" t="s">
        <v>138</v>
      </c>
      <c r="D87" s="6"/>
      <c r="E87" s="6" t="s">
        <v>1097</v>
      </c>
      <c r="F87" s="17">
        <v>10.76</v>
      </c>
      <c r="G87" s="6" t="s">
        <v>94</v>
      </c>
      <c r="H87" s="21">
        <v>4.8000000000000001E-2</v>
      </c>
      <c r="I87" s="8">
        <v>-4.0000000000000001E-3</v>
      </c>
      <c r="J87" s="7">
        <v>34066000</v>
      </c>
      <c r="K87" s="7">
        <v>172.06</v>
      </c>
      <c r="L87" s="7">
        <v>58615.32</v>
      </c>
      <c r="N87" s="8">
        <v>9.2999999999999992E-3</v>
      </c>
      <c r="O87" s="8">
        <v>3.5999999999999999E-3</v>
      </c>
      <c r="P87" s="29"/>
      <c r="Q87" s="29"/>
    </row>
    <row r="88" spans="1:17">
      <c r="A88" s="6" t="s">
        <v>1098</v>
      </c>
      <c r="B88" s="17">
        <v>8288748</v>
      </c>
      <c r="C88" s="6" t="s">
        <v>138</v>
      </c>
      <c r="D88" s="6"/>
      <c r="E88" s="6" t="s">
        <v>1099</v>
      </c>
      <c r="F88" s="17">
        <v>10.84</v>
      </c>
      <c r="G88" s="6" t="s">
        <v>94</v>
      </c>
      <c r="H88" s="21">
        <v>4.8000000000000001E-2</v>
      </c>
      <c r="I88" s="8">
        <v>-4.0000000000000001E-3</v>
      </c>
      <c r="J88" s="7">
        <v>42562000</v>
      </c>
      <c r="K88" s="7">
        <v>172.13</v>
      </c>
      <c r="L88" s="7">
        <v>73261.210000000006</v>
      </c>
      <c r="N88" s="8">
        <v>1.1599999999999999E-2</v>
      </c>
      <c r="O88" s="8">
        <v>4.5999999999999999E-3</v>
      </c>
      <c r="P88" s="29"/>
      <c r="Q88" s="29"/>
    </row>
    <row r="89" spans="1:17">
      <c r="A89" s="6" t="s">
        <v>1100</v>
      </c>
      <c r="B89" s="17">
        <v>8288763</v>
      </c>
      <c r="C89" s="6" t="s">
        <v>138</v>
      </c>
      <c r="D89" s="6"/>
      <c r="E89" s="6" t="s">
        <v>1101</v>
      </c>
      <c r="F89" s="17">
        <v>10.86</v>
      </c>
      <c r="G89" s="6" t="s">
        <v>94</v>
      </c>
      <c r="H89" s="21">
        <v>4.8000000000000001E-2</v>
      </c>
      <c r="I89" s="8">
        <v>-3.8999999999999998E-3</v>
      </c>
      <c r="J89" s="7">
        <v>8742000</v>
      </c>
      <c r="K89" s="7">
        <v>174.39</v>
      </c>
      <c r="L89" s="7">
        <v>15245.13</v>
      </c>
      <c r="N89" s="8">
        <v>2.3999999999999998E-3</v>
      </c>
      <c r="O89" s="8">
        <v>8.9999999999999998E-4</v>
      </c>
      <c r="P89" s="29"/>
      <c r="Q89" s="29"/>
    </row>
    <row r="90" spans="1:17">
      <c r="A90" s="6" t="s">
        <v>1102</v>
      </c>
      <c r="B90" s="17">
        <v>8288771</v>
      </c>
      <c r="C90" s="6" t="s">
        <v>138</v>
      </c>
      <c r="D90" s="6"/>
      <c r="E90" s="6" t="s">
        <v>1103</v>
      </c>
      <c r="F90" s="17">
        <v>10.94</v>
      </c>
      <c r="G90" s="6" t="s">
        <v>94</v>
      </c>
      <c r="H90" s="21">
        <v>4.8000000000000001E-2</v>
      </c>
      <c r="I90" s="8">
        <v>-3.8999999999999998E-3</v>
      </c>
      <c r="J90" s="7">
        <v>56261000</v>
      </c>
      <c r="K90" s="7">
        <v>174.45</v>
      </c>
      <c r="L90" s="7">
        <v>98149.85</v>
      </c>
      <c r="N90" s="8">
        <v>1.55E-2</v>
      </c>
      <c r="O90" s="8">
        <v>6.1000000000000004E-3</v>
      </c>
      <c r="P90" s="29"/>
      <c r="Q90" s="29"/>
    </row>
    <row r="91" spans="1:17">
      <c r="A91" s="6" t="s">
        <v>1104</v>
      </c>
      <c r="B91" s="17">
        <v>8288789</v>
      </c>
      <c r="C91" s="6" t="s">
        <v>138</v>
      </c>
      <c r="D91" s="6"/>
      <c r="E91" s="6" t="s">
        <v>1105</v>
      </c>
      <c r="F91" s="17">
        <v>11.02</v>
      </c>
      <c r="G91" s="6" t="s">
        <v>94</v>
      </c>
      <c r="H91" s="21">
        <v>4.8000000000000001E-2</v>
      </c>
      <c r="I91" s="8">
        <v>-3.8E-3</v>
      </c>
      <c r="J91" s="7">
        <v>38786000</v>
      </c>
      <c r="K91" s="7">
        <v>174.25</v>
      </c>
      <c r="L91" s="7">
        <v>67584.08</v>
      </c>
      <c r="N91" s="8">
        <v>1.0699999999999999E-2</v>
      </c>
      <c r="O91" s="8">
        <v>4.1999999999999997E-3</v>
      </c>
      <c r="P91" s="29"/>
      <c r="Q91" s="29"/>
    </row>
    <row r="92" spans="1:17">
      <c r="A92" s="6" t="s">
        <v>1106</v>
      </c>
      <c r="B92" s="17">
        <v>8288797</v>
      </c>
      <c r="C92" s="6" t="s">
        <v>138</v>
      </c>
      <c r="D92" s="6"/>
      <c r="E92" s="6" t="s">
        <v>1107</v>
      </c>
      <c r="F92" s="17">
        <v>11.1</v>
      </c>
      <c r="G92" s="6" t="s">
        <v>94</v>
      </c>
      <c r="H92" s="21">
        <v>4.8000000000000001E-2</v>
      </c>
      <c r="I92" s="8">
        <v>-3.8E-3</v>
      </c>
      <c r="J92" s="7">
        <v>41733000</v>
      </c>
      <c r="K92" s="7">
        <v>174.31</v>
      </c>
      <c r="L92" s="7">
        <v>72745.16</v>
      </c>
      <c r="N92" s="8">
        <v>1.15E-2</v>
      </c>
      <c r="O92" s="8">
        <v>4.4999999999999997E-3</v>
      </c>
      <c r="P92" s="29"/>
      <c r="Q92" s="29"/>
    </row>
    <row r="93" spans="1:17">
      <c r="A93" s="6" t="s">
        <v>1108</v>
      </c>
      <c r="B93" s="17">
        <v>8288805</v>
      </c>
      <c r="C93" s="6" t="s">
        <v>138</v>
      </c>
      <c r="D93" s="6"/>
      <c r="E93" s="6" t="s">
        <v>1109</v>
      </c>
      <c r="F93" s="17">
        <v>11.19</v>
      </c>
      <c r="G93" s="6" t="s">
        <v>94</v>
      </c>
      <c r="H93" s="21">
        <v>4.8000000000000001E-2</v>
      </c>
      <c r="I93" s="8">
        <v>-3.8E-3</v>
      </c>
      <c r="J93" s="7">
        <v>51098000</v>
      </c>
      <c r="K93" s="7">
        <v>174.37</v>
      </c>
      <c r="L93" s="7">
        <v>89101.62</v>
      </c>
      <c r="N93" s="8">
        <v>1.41E-2</v>
      </c>
      <c r="O93" s="8">
        <v>5.4999999999999997E-3</v>
      </c>
      <c r="P93" s="29"/>
      <c r="Q93" s="29"/>
    </row>
    <row r="94" spans="1:17">
      <c r="A94" s="6" t="s">
        <v>1110</v>
      </c>
      <c r="B94" s="17">
        <v>8288821</v>
      </c>
      <c r="C94" s="6" t="s">
        <v>138</v>
      </c>
      <c r="D94" s="6"/>
      <c r="E94" s="6" t="s">
        <v>1111</v>
      </c>
      <c r="F94" s="17">
        <v>11.2</v>
      </c>
      <c r="G94" s="6" t="s">
        <v>94</v>
      </c>
      <c r="H94" s="21">
        <v>4.8000000000000001E-2</v>
      </c>
      <c r="I94" s="8">
        <v>-3.5999999999999999E-3</v>
      </c>
      <c r="J94" s="7">
        <v>56499000</v>
      </c>
      <c r="K94" s="7">
        <v>176.63</v>
      </c>
      <c r="L94" s="7">
        <v>99795.39</v>
      </c>
      <c r="N94" s="8">
        <v>1.5800000000000002E-2</v>
      </c>
      <c r="O94" s="8">
        <v>6.1999999999999998E-3</v>
      </c>
      <c r="P94" s="29"/>
      <c r="Q94" s="29"/>
    </row>
    <row r="95" spans="1:17">
      <c r="A95" s="6" t="s">
        <v>1112</v>
      </c>
      <c r="B95" s="17">
        <v>8288839</v>
      </c>
      <c r="C95" s="6" t="s">
        <v>138</v>
      </c>
      <c r="D95" s="6"/>
      <c r="E95" s="6" t="s">
        <v>1113</v>
      </c>
      <c r="F95" s="17">
        <v>11.29</v>
      </c>
      <c r="G95" s="6" t="s">
        <v>94</v>
      </c>
      <c r="H95" s="21">
        <v>4.8000000000000001E-2</v>
      </c>
      <c r="I95" s="8">
        <v>-3.5999999999999999E-3</v>
      </c>
      <c r="J95" s="7">
        <v>22695000</v>
      </c>
      <c r="K95" s="7">
        <v>176.7</v>
      </c>
      <c r="L95" s="7">
        <v>40101.42</v>
      </c>
      <c r="N95" s="8">
        <v>6.3E-3</v>
      </c>
      <c r="O95" s="8">
        <v>2.5000000000000001E-3</v>
      </c>
      <c r="P95" s="29"/>
      <c r="Q95" s="29"/>
    </row>
    <row r="96" spans="1:17">
      <c r="A96" s="6" t="s">
        <v>1114</v>
      </c>
      <c r="B96" s="17">
        <v>82888404</v>
      </c>
      <c r="C96" s="6" t="s">
        <v>138</v>
      </c>
      <c r="D96" s="6"/>
      <c r="E96" s="6" t="s">
        <v>1115</v>
      </c>
      <c r="F96" s="17">
        <v>11.36</v>
      </c>
      <c r="G96" s="6" t="s">
        <v>94</v>
      </c>
      <c r="H96" s="21">
        <v>4.8000000000000001E-2</v>
      </c>
      <c r="I96" s="8">
        <v>-3.5000000000000001E-3</v>
      </c>
      <c r="J96" s="7">
        <v>38013000</v>
      </c>
      <c r="K96" s="7">
        <v>176.48</v>
      </c>
      <c r="L96" s="7">
        <v>67087.13</v>
      </c>
      <c r="N96" s="8">
        <v>1.06E-2</v>
      </c>
      <c r="O96" s="8">
        <v>4.1999999999999997E-3</v>
      </c>
      <c r="P96" s="29"/>
      <c r="Q96" s="29"/>
    </row>
    <row r="97" spans="1:17">
      <c r="A97" s="6" t="s">
        <v>1116</v>
      </c>
      <c r="B97" s="17">
        <v>8288896</v>
      </c>
      <c r="C97" s="6" t="s">
        <v>138</v>
      </c>
      <c r="D97" s="6"/>
      <c r="E97" s="6" t="s">
        <v>1117</v>
      </c>
      <c r="F97" s="17">
        <v>11.7</v>
      </c>
      <c r="G97" s="6" t="s">
        <v>94</v>
      </c>
      <c r="H97" s="21">
        <v>4.8000000000000001E-2</v>
      </c>
      <c r="I97" s="8">
        <v>-3.3E-3</v>
      </c>
      <c r="J97" s="7">
        <v>67131000</v>
      </c>
      <c r="K97" s="7">
        <v>178.69</v>
      </c>
      <c r="L97" s="7">
        <v>119958.58</v>
      </c>
      <c r="N97" s="8">
        <v>1.9E-2</v>
      </c>
      <c r="O97" s="8">
        <v>7.4999999999999997E-3</v>
      </c>
      <c r="P97" s="29"/>
      <c r="Q97" s="29"/>
    </row>
    <row r="98" spans="1:17">
      <c r="A98" s="6" t="s">
        <v>1118</v>
      </c>
      <c r="B98" s="17">
        <v>8288920</v>
      </c>
      <c r="C98" s="6" t="s">
        <v>138</v>
      </c>
      <c r="D98" s="6"/>
      <c r="E98" s="6" t="s">
        <v>1119</v>
      </c>
      <c r="F98" s="17">
        <v>11.95</v>
      </c>
      <c r="G98" s="6" t="s">
        <v>94</v>
      </c>
      <c r="H98" s="21">
        <v>4.8000000000000001E-2</v>
      </c>
      <c r="I98" s="8">
        <v>-3.2000000000000002E-3</v>
      </c>
      <c r="J98" s="7">
        <v>55103000</v>
      </c>
      <c r="K98" s="7">
        <v>178.61</v>
      </c>
      <c r="L98" s="7">
        <v>98422.21</v>
      </c>
      <c r="N98" s="8">
        <v>1.5599999999999999E-2</v>
      </c>
      <c r="O98" s="8">
        <v>6.1000000000000004E-3</v>
      </c>
      <c r="P98" s="29"/>
      <c r="Q98" s="29"/>
    </row>
    <row r="99" spans="1:17">
      <c r="A99" s="6" t="s">
        <v>1120</v>
      </c>
      <c r="B99" s="17">
        <v>8288110</v>
      </c>
      <c r="C99" s="6" t="s">
        <v>138</v>
      </c>
      <c r="D99" s="6"/>
      <c r="E99" s="6" t="s">
        <v>1121</v>
      </c>
      <c r="F99" s="17">
        <v>6.97</v>
      </c>
      <c r="G99" s="6" t="s">
        <v>94</v>
      </c>
      <c r="H99" s="21">
        <v>4.8000000000000001E-2</v>
      </c>
      <c r="I99" s="8">
        <v>-7.7999999999999996E-3</v>
      </c>
      <c r="J99" s="7">
        <v>45425000</v>
      </c>
      <c r="K99" s="7">
        <v>148.68</v>
      </c>
      <c r="L99" s="7">
        <v>67535.8</v>
      </c>
      <c r="M99" s="8">
        <v>2.6800000000000001E-2</v>
      </c>
      <c r="N99" s="8">
        <v>1.0699999999999999E-2</v>
      </c>
      <c r="O99" s="8">
        <v>4.1999999999999997E-3</v>
      </c>
      <c r="P99" s="29"/>
      <c r="Q99" s="29"/>
    </row>
    <row r="100" spans="1:17">
      <c r="A100" s="6" t="s">
        <v>1120</v>
      </c>
      <c r="B100" s="17">
        <v>8288128</v>
      </c>
      <c r="C100" s="6" t="s">
        <v>138</v>
      </c>
      <c r="D100" s="6"/>
      <c r="E100" s="6" t="s">
        <v>1122</v>
      </c>
      <c r="F100" s="17">
        <v>7.05</v>
      </c>
      <c r="G100" s="6" t="s">
        <v>94</v>
      </c>
      <c r="H100" s="21">
        <v>4.8000000000000001E-2</v>
      </c>
      <c r="I100" s="8">
        <v>-7.6E-3</v>
      </c>
      <c r="J100" s="7">
        <v>49543000</v>
      </c>
      <c r="K100" s="7">
        <v>149.13999999999999</v>
      </c>
      <c r="L100" s="7">
        <v>73890.27</v>
      </c>
      <c r="M100" s="8">
        <v>0.1474</v>
      </c>
      <c r="N100" s="8">
        <v>1.17E-2</v>
      </c>
      <c r="O100" s="8">
        <v>4.5999999999999999E-3</v>
      </c>
      <c r="P100" s="29"/>
      <c r="Q100" s="29"/>
    </row>
    <row r="101" spans="1:17">
      <c r="A101" s="6" t="s">
        <v>1123</v>
      </c>
      <c r="B101" s="17">
        <v>8288136</v>
      </c>
      <c r="C101" s="6" t="s">
        <v>138</v>
      </c>
      <c r="D101" s="6"/>
      <c r="E101" s="6" t="s">
        <v>1124</v>
      </c>
      <c r="F101" s="17">
        <v>7.13</v>
      </c>
      <c r="G101" s="6" t="s">
        <v>94</v>
      </c>
      <c r="H101" s="21">
        <v>4.8000000000000001E-2</v>
      </c>
      <c r="I101" s="8">
        <v>-7.6E-3</v>
      </c>
      <c r="J101" s="7">
        <v>58142000</v>
      </c>
      <c r="K101" s="7">
        <v>149.53</v>
      </c>
      <c r="L101" s="7">
        <v>86938.63</v>
      </c>
      <c r="M101" s="8">
        <v>2.1700000000000001E-2</v>
      </c>
      <c r="N101" s="8">
        <v>1.38E-2</v>
      </c>
      <c r="O101" s="8">
        <v>5.4000000000000003E-3</v>
      </c>
      <c r="P101" s="29"/>
      <c r="Q101" s="29"/>
    </row>
    <row r="102" spans="1:17">
      <c r="A102" s="6" t="s">
        <v>1125</v>
      </c>
      <c r="B102" s="17">
        <v>8288193</v>
      </c>
      <c r="C102" s="6" t="s">
        <v>138</v>
      </c>
      <c r="D102" s="6"/>
      <c r="E102" s="6" t="s">
        <v>1126</v>
      </c>
      <c r="F102" s="17">
        <v>7.51</v>
      </c>
      <c r="G102" s="6" t="s">
        <v>94</v>
      </c>
      <c r="H102" s="21">
        <v>4.8000000000000001E-2</v>
      </c>
      <c r="I102" s="8">
        <v>-7.1999999999999998E-3</v>
      </c>
      <c r="J102" s="7">
        <v>22544000</v>
      </c>
      <c r="K102" s="7">
        <v>151.19</v>
      </c>
      <c r="L102" s="7">
        <v>34083.870000000003</v>
      </c>
      <c r="N102" s="8">
        <v>5.4000000000000003E-3</v>
      </c>
      <c r="O102" s="8">
        <v>2.0999999999999999E-3</v>
      </c>
      <c r="P102" s="29"/>
      <c r="Q102" s="29"/>
    </row>
    <row r="103" spans="1:17">
      <c r="A103" s="6" t="s">
        <v>1127</v>
      </c>
      <c r="B103" s="17">
        <v>8288201</v>
      </c>
      <c r="C103" s="6" t="s">
        <v>138</v>
      </c>
      <c r="D103" s="6"/>
      <c r="E103" s="6" t="s">
        <v>1128</v>
      </c>
      <c r="F103" s="17">
        <v>7.59</v>
      </c>
      <c r="G103" s="6" t="s">
        <v>94</v>
      </c>
      <c r="H103" s="21">
        <v>4.8000000000000001E-2</v>
      </c>
      <c r="I103" s="8">
        <v>-7.1999999999999998E-3</v>
      </c>
      <c r="J103" s="7">
        <v>47138000</v>
      </c>
      <c r="K103" s="7">
        <v>151.41</v>
      </c>
      <c r="L103" s="7">
        <v>71373.02</v>
      </c>
      <c r="M103" s="8">
        <v>3.1099999999999999E-2</v>
      </c>
      <c r="N103" s="8">
        <v>1.1299999999999999E-2</v>
      </c>
      <c r="O103" s="8">
        <v>4.4000000000000003E-3</v>
      </c>
      <c r="P103" s="29"/>
      <c r="Q103" s="29"/>
    </row>
    <row r="104" spans="1:17">
      <c r="A104" s="13" t="s">
        <v>1129</v>
      </c>
      <c r="B104" s="14"/>
      <c r="C104" s="13"/>
      <c r="D104" s="13"/>
      <c r="E104" s="13"/>
      <c r="F104" s="14">
        <v>0.91</v>
      </c>
      <c r="G104" s="13"/>
      <c r="I104" s="16">
        <v>-2.7000000000000001E-3</v>
      </c>
      <c r="J104" s="15">
        <v>106582220</v>
      </c>
      <c r="L104" s="15">
        <v>144029.94</v>
      </c>
      <c r="N104" s="16">
        <v>2.2800000000000001E-2</v>
      </c>
      <c r="O104" s="16">
        <v>8.9999999999999993E-3</v>
      </c>
      <c r="P104" s="29"/>
      <c r="Q104" s="29"/>
    </row>
    <row r="105" spans="1:17">
      <c r="A105" s="6" t="s">
        <v>1130</v>
      </c>
      <c r="B105" s="17">
        <v>8183410</v>
      </c>
      <c r="C105" s="6" t="s">
        <v>138</v>
      </c>
      <c r="D105" s="6"/>
      <c r="E105" s="6" t="s">
        <v>1131</v>
      </c>
      <c r="F105" s="17">
        <v>0.09</v>
      </c>
      <c r="G105" s="6" t="s">
        <v>94</v>
      </c>
      <c r="H105" s="21">
        <v>5.5E-2</v>
      </c>
      <c r="I105" s="8">
        <v>2.0000000000000001E-4</v>
      </c>
      <c r="J105" s="7">
        <v>668800</v>
      </c>
      <c r="K105" s="7">
        <v>136.16</v>
      </c>
      <c r="L105" s="7">
        <v>910.63</v>
      </c>
      <c r="N105" s="8">
        <v>1E-4</v>
      </c>
      <c r="O105" s="8">
        <v>1E-4</v>
      </c>
      <c r="P105" s="29"/>
      <c r="Q105" s="29"/>
    </row>
    <row r="106" spans="1:17">
      <c r="A106" s="6" t="s">
        <v>1132</v>
      </c>
      <c r="B106" s="17">
        <v>8183428</v>
      </c>
      <c r="C106" s="6" t="s">
        <v>138</v>
      </c>
      <c r="D106" s="6"/>
      <c r="E106" s="6" t="s">
        <v>1133</v>
      </c>
      <c r="F106" s="17">
        <v>0.16</v>
      </c>
      <c r="G106" s="6" t="s">
        <v>94</v>
      </c>
      <c r="H106" s="21">
        <v>5.5E-2</v>
      </c>
      <c r="I106" s="8">
        <v>2.0000000000000001E-4</v>
      </c>
      <c r="J106" s="7">
        <v>1474000</v>
      </c>
      <c r="K106" s="7">
        <v>136.96</v>
      </c>
      <c r="L106" s="7">
        <v>2018.8</v>
      </c>
      <c r="N106" s="8">
        <v>2.9999999999999997E-4</v>
      </c>
      <c r="O106" s="8">
        <v>1E-4</v>
      </c>
      <c r="P106" s="29"/>
      <c r="Q106" s="29"/>
    </row>
    <row r="107" spans="1:17">
      <c r="A107" s="6" t="s">
        <v>1134</v>
      </c>
      <c r="B107" s="17">
        <v>8183436</v>
      </c>
      <c r="C107" s="6" t="s">
        <v>138</v>
      </c>
      <c r="D107" s="6"/>
      <c r="E107" s="6" t="s">
        <v>1135</v>
      </c>
      <c r="F107" s="17">
        <v>0.25</v>
      </c>
      <c r="G107" s="6" t="s">
        <v>94</v>
      </c>
      <c r="H107" s="21">
        <v>5.5E-2</v>
      </c>
      <c r="I107" s="8">
        <v>2.0000000000000001E-4</v>
      </c>
      <c r="J107" s="7">
        <v>1547800</v>
      </c>
      <c r="K107" s="7">
        <v>137.1</v>
      </c>
      <c r="L107" s="7">
        <v>2121.9699999999998</v>
      </c>
      <c r="N107" s="8">
        <v>2.9999999999999997E-4</v>
      </c>
      <c r="O107" s="8">
        <v>1E-4</v>
      </c>
      <c r="P107" s="29"/>
      <c r="Q107" s="29"/>
    </row>
    <row r="108" spans="1:17">
      <c r="A108" s="6" t="s">
        <v>1136</v>
      </c>
      <c r="B108" s="17">
        <v>8183444</v>
      </c>
      <c r="C108" s="6" t="s">
        <v>138</v>
      </c>
      <c r="D108" s="6"/>
      <c r="E108" s="6" t="s">
        <v>1137</v>
      </c>
      <c r="F108" s="17">
        <v>0.33</v>
      </c>
      <c r="G108" s="6" t="s">
        <v>94</v>
      </c>
      <c r="H108" s="21">
        <v>5.5E-2</v>
      </c>
      <c r="I108" s="8">
        <v>2.0000000000000001E-4</v>
      </c>
      <c r="J108" s="7">
        <v>1159100</v>
      </c>
      <c r="K108" s="7">
        <v>136.82</v>
      </c>
      <c r="L108" s="7">
        <v>1585.87</v>
      </c>
      <c r="N108" s="8">
        <v>2.9999999999999997E-4</v>
      </c>
      <c r="O108" s="8">
        <v>1E-4</v>
      </c>
      <c r="P108" s="29"/>
      <c r="Q108" s="29"/>
    </row>
    <row r="109" spans="1:17">
      <c r="A109" s="6" t="s">
        <v>1138</v>
      </c>
      <c r="B109" s="17">
        <v>8183451</v>
      </c>
      <c r="C109" s="6" t="s">
        <v>138</v>
      </c>
      <c r="D109" s="6"/>
      <c r="E109" s="6" t="s">
        <v>1139</v>
      </c>
      <c r="F109" s="17">
        <v>0.42</v>
      </c>
      <c r="G109" s="6" t="s">
        <v>94</v>
      </c>
      <c r="H109" s="21">
        <v>5.5E-2</v>
      </c>
      <c r="I109" s="8">
        <v>-2E-3</v>
      </c>
      <c r="J109" s="7">
        <v>3350800</v>
      </c>
      <c r="K109" s="7">
        <v>135.72</v>
      </c>
      <c r="L109" s="7">
        <v>4547.59</v>
      </c>
      <c r="N109" s="8">
        <v>6.9999999999999999E-4</v>
      </c>
      <c r="O109" s="8">
        <v>2.9999999999999997E-4</v>
      </c>
      <c r="P109" s="29"/>
      <c r="Q109" s="29"/>
    </row>
    <row r="110" spans="1:17">
      <c r="A110" s="6" t="s">
        <v>1140</v>
      </c>
      <c r="B110" s="17">
        <v>8183469</v>
      </c>
      <c r="C110" s="6" t="s">
        <v>138</v>
      </c>
      <c r="D110" s="6"/>
      <c r="E110" s="6" t="s">
        <v>1141</v>
      </c>
      <c r="F110" s="17">
        <v>0.49</v>
      </c>
      <c r="G110" s="6" t="s">
        <v>94</v>
      </c>
      <c r="H110" s="21">
        <v>5.5E-2</v>
      </c>
      <c r="I110" s="8">
        <v>-2E-3</v>
      </c>
      <c r="J110" s="7">
        <v>1887900</v>
      </c>
      <c r="K110" s="7">
        <v>138.82</v>
      </c>
      <c r="L110" s="7">
        <v>2620.71</v>
      </c>
      <c r="N110" s="8">
        <v>4.0000000000000002E-4</v>
      </c>
      <c r="O110" s="8">
        <v>2.0000000000000001E-4</v>
      </c>
      <c r="P110" s="29"/>
      <c r="Q110" s="29"/>
    </row>
    <row r="111" spans="1:17">
      <c r="A111" s="6" t="s">
        <v>1142</v>
      </c>
      <c r="B111" s="17">
        <v>8183477</v>
      </c>
      <c r="C111" s="6" t="s">
        <v>138</v>
      </c>
      <c r="D111" s="6"/>
      <c r="E111" s="6" t="s">
        <v>1143</v>
      </c>
      <c r="F111" s="17">
        <v>0.56999999999999995</v>
      </c>
      <c r="G111" s="6" t="s">
        <v>94</v>
      </c>
      <c r="H111" s="21">
        <v>5.5E-2</v>
      </c>
      <c r="I111" s="8">
        <v>-2E-3</v>
      </c>
      <c r="J111" s="7">
        <v>7853300</v>
      </c>
      <c r="K111" s="7">
        <v>138.43</v>
      </c>
      <c r="L111" s="7">
        <v>10871.15</v>
      </c>
      <c r="N111" s="8">
        <v>1.6999999999999999E-3</v>
      </c>
      <c r="O111" s="8">
        <v>6.9999999999999999E-4</v>
      </c>
      <c r="P111" s="29"/>
      <c r="Q111" s="29"/>
    </row>
    <row r="112" spans="1:17">
      <c r="A112" s="6" t="s">
        <v>1144</v>
      </c>
      <c r="B112" s="17">
        <v>8183485</v>
      </c>
      <c r="C112" s="6" t="s">
        <v>138</v>
      </c>
      <c r="D112" s="6"/>
      <c r="E112" s="6" t="s">
        <v>1145</v>
      </c>
      <c r="F112" s="17">
        <v>0.66</v>
      </c>
      <c r="G112" s="6" t="s">
        <v>94</v>
      </c>
      <c r="H112" s="21">
        <v>5.5E-2</v>
      </c>
      <c r="I112" s="8">
        <v>8.0000000000000004E-4</v>
      </c>
      <c r="J112" s="7">
        <v>1514700</v>
      </c>
      <c r="K112" s="7">
        <v>137.65</v>
      </c>
      <c r="L112" s="7">
        <v>2085.0300000000002</v>
      </c>
      <c r="N112" s="8">
        <v>2.9999999999999997E-4</v>
      </c>
      <c r="O112" s="8">
        <v>1E-4</v>
      </c>
      <c r="P112" s="29"/>
      <c r="Q112" s="29"/>
    </row>
    <row r="113" spans="1:17">
      <c r="A113" s="6" t="s">
        <v>1146</v>
      </c>
      <c r="B113" s="17">
        <v>8183493</v>
      </c>
      <c r="C113" s="6" t="s">
        <v>138</v>
      </c>
      <c r="D113" s="6"/>
      <c r="E113" s="6" t="s">
        <v>1147</v>
      </c>
      <c r="F113" s="17">
        <v>0.74</v>
      </c>
      <c r="G113" s="6" t="s">
        <v>94</v>
      </c>
      <c r="H113" s="21">
        <v>5.5E-2</v>
      </c>
      <c r="I113" s="8">
        <v>8.0000000000000004E-4</v>
      </c>
      <c r="J113" s="7">
        <v>1637300</v>
      </c>
      <c r="K113" s="7">
        <v>137.24</v>
      </c>
      <c r="L113" s="7">
        <v>2247.02</v>
      </c>
      <c r="N113" s="8">
        <v>4.0000000000000002E-4</v>
      </c>
      <c r="O113" s="8">
        <v>1E-4</v>
      </c>
      <c r="P113" s="29"/>
      <c r="Q113" s="29"/>
    </row>
    <row r="114" spans="1:17">
      <c r="A114" s="6" t="s">
        <v>1148</v>
      </c>
      <c r="B114" s="17">
        <v>8183501</v>
      </c>
      <c r="C114" s="6" t="s">
        <v>138</v>
      </c>
      <c r="D114" s="6"/>
      <c r="E114" s="6" t="s">
        <v>1149</v>
      </c>
      <c r="F114" s="17">
        <v>0.82</v>
      </c>
      <c r="G114" s="6" t="s">
        <v>94</v>
      </c>
      <c r="H114" s="21">
        <v>5.5E-2</v>
      </c>
      <c r="I114" s="8">
        <v>8.0000000000000004E-4</v>
      </c>
      <c r="J114" s="7">
        <v>2168600</v>
      </c>
      <c r="K114" s="7">
        <v>136.96</v>
      </c>
      <c r="L114" s="7">
        <v>2970.15</v>
      </c>
      <c r="N114" s="8">
        <v>5.0000000000000001E-4</v>
      </c>
      <c r="O114" s="8">
        <v>2.0000000000000001E-4</v>
      </c>
      <c r="P114" s="29"/>
      <c r="Q114" s="29"/>
    </row>
    <row r="115" spans="1:17">
      <c r="A115" s="6" t="s">
        <v>1150</v>
      </c>
      <c r="B115" s="17">
        <v>8183527</v>
      </c>
      <c r="C115" s="6" t="s">
        <v>138</v>
      </c>
      <c r="D115" s="6"/>
      <c r="E115" s="6" t="s">
        <v>1151</v>
      </c>
      <c r="F115" s="17">
        <v>0.5</v>
      </c>
      <c r="G115" s="6" t="s">
        <v>94</v>
      </c>
      <c r="H115" s="21">
        <v>5.5E-2</v>
      </c>
      <c r="I115" s="8">
        <v>1.2999999999999999E-3</v>
      </c>
      <c r="J115" s="7">
        <v>8600000</v>
      </c>
      <c r="K115" s="7">
        <v>137.63999999999999</v>
      </c>
      <c r="L115" s="7">
        <v>11837.05</v>
      </c>
      <c r="N115" s="8">
        <v>1.9E-3</v>
      </c>
      <c r="O115" s="8">
        <v>6.9999999999999999E-4</v>
      </c>
      <c r="P115" s="29"/>
      <c r="Q115" s="29"/>
    </row>
    <row r="116" spans="1:17">
      <c r="A116" s="6" t="s">
        <v>1152</v>
      </c>
      <c r="B116" s="17">
        <v>8183535</v>
      </c>
      <c r="C116" s="6" t="s">
        <v>138</v>
      </c>
      <c r="D116" s="6"/>
      <c r="E116" s="6" t="s">
        <v>1153</v>
      </c>
      <c r="F116" s="17">
        <v>0.57999999999999996</v>
      </c>
      <c r="G116" s="6" t="s">
        <v>94</v>
      </c>
      <c r="H116" s="21">
        <v>5.5E-2</v>
      </c>
      <c r="I116" s="8">
        <v>1.1999999999999999E-3</v>
      </c>
      <c r="J116" s="7">
        <v>5023600</v>
      </c>
      <c r="K116" s="7">
        <v>137.77000000000001</v>
      </c>
      <c r="L116" s="7">
        <v>6920.87</v>
      </c>
      <c r="N116" s="8">
        <v>1.1000000000000001E-3</v>
      </c>
      <c r="O116" s="8">
        <v>4.0000000000000002E-4</v>
      </c>
      <c r="P116" s="29"/>
      <c r="Q116" s="29"/>
    </row>
    <row r="117" spans="1:17">
      <c r="A117" s="6" t="s">
        <v>1154</v>
      </c>
      <c r="B117" s="17">
        <v>8183543</v>
      </c>
      <c r="C117" s="6" t="s">
        <v>138</v>
      </c>
      <c r="D117" s="6"/>
      <c r="E117" s="6" t="s">
        <v>1155</v>
      </c>
      <c r="F117" s="17">
        <v>0.66</v>
      </c>
      <c r="G117" s="6" t="s">
        <v>94</v>
      </c>
      <c r="H117" s="21">
        <v>5.5E-2</v>
      </c>
      <c r="I117" s="8">
        <v>-1.6000000000000001E-3</v>
      </c>
      <c r="J117" s="7">
        <v>3673000</v>
      </c>
      <c r="K117" s="7">
        <v>136.53</v>
      </c>
      <c r="L117" s="7">
        <v>5014.82</v>
      </c>
      <c r="N117" s="8">
        <v>8.0000000000000004E-4</v>
      </c>
      <c r="O117" s="8">
        <v>2.9999999999999997E-4</v>
      </c>
      <c r="P117" s="29"/>
      <c r="Q117" s="29"/>
    </row>
    <row r="118" spans="1:17">
      <c r="A118" s="6" t="s">
        <v>1156</v>
      </c>
      <c r="B118" s="17">
        <v>8183550</v>
      </c>
      <c r="C118" s="6" t="s">
        <v>138</v>
      </c>
      <c r="D118" s="6"/>
      <c r="E118" s="6" t="s">
        <v>1157</v>
      </c>
      <c r="F118" s="17">
        <v>0.74</v>
      </c>
      <c r="G118" s="6" t="s">
        <v>94</v>
      </c>
      <c r="H118" s="21">
        <v>5.5E-2</v>
      </c>
      <c r="I118" s="8">
        <v>-1.5E-3</v>
      </c>
      <c r="J118" s="7">
        <v>4976000</v>
      </c>
      <c r="K118" s="7">
        <v>135.49</v>
      </c>
      <c r="L118" s="7">
        <v>6741.79</v>
      </c>
      <c r="N118" s="8">
        <v>1.1000000000000001E-3</v>
      </c>
      <c r="O118" s="8">
        <v>4.0000000000000002E-4</v>
      </c>
      <c r="P118" s="29"/>
      <c r="Q118" s="29"/>
    </row>
    <row r="119" spans="1:17">
      <c r="A119" s="6" t="s">
        <v>1158</v>
      </c>
      <c r="B119" s="17">
        <v>8183568</v>
      </c>
      <c r="C119" s="6" t="s">
        <v>138</v>
      </c>
      <c r="D119" s="6"/>
      <c r="E119" s="6" t="s">
        <v>1159</v>
      </c>
      <c r="F119" s="17">
        <v>0.83</v>
      </c>
      <c r="G119" s="6" t="s">
        <v>94</v>
      </c>
      <c r="H119" s="21">
        <v>5.5E-2</v>
      </c>
      <c r="I119" s="8">
        <v>-1.5E-3</v>
      </c>
      <c r="J119" s="7">
        <v>1838000</v>
      </c>
      <c r="K119" s="7">
        <v>134.84</v>
      </c>
      <c r="L119" s="7">
        <v>2478.4299999999998</v>
      </c>
      <c r="N119" s="8">
        <v>4.0000000000000002E-4</v>
      </c>
      <c r="O119" s="8">
        <v>2.0000000000000001E-4</v>
      </c>
      <c r="P119" s="29"/>
      <c r="Q119" s="29"/>
    </row>
    <row r="120" spans="1:17">
      <c r="A120" s="6" t="s">
        <v>1160</v>
      </c>
      <c r="B120" s="17">
        <v>8183576</v>
      </c>
      <c r="C120" s="6" t="s">
        <v>138</v>
      </c>
      <c r="D120" s="6"/>
      <c r="E120" s="6" t="s">
        <v>1161</v>
      </c>
      <c r="F120" s="17">
        <v>0.91</v>
      </c>
      <c r="G120" s="6" t="s">
        <v>94</v>
      </c>
      <c r="H120" s="21">
        <v>5.5E-2</v>
      </c>
      <c r="I120" s="8">
        <v>-4.1000000000000003E-3</v>
      </c>
      <c r="J120" s="7">
        <v>1502200</v>
      </c>
      <c r="K120" s="7">
        <v>133.13999999999999</v>
      </c>
      <c r="L120" s="7">
        <v>2000.03</v>
      </c>
      <c r="N120" s="8">
        <v>2.9999999999999997E-4</v>
      </c>
      <c r="O120" s="8">
        <v>1E-4</v>
      </c>
      <c r="P120" s="29"/>
      <c r="Q120" s="29"/>
    </row>
    <row r="121" spans="1:17">
      <c r="A121" s="6" t="s">
        <v>1162</v>
      </c>
      <c r="B121" s="17">
        <v>8183584</v>
      </c>
      <c r="C121" s="6" t="s">
        <v>138</v>
      </c>
      <c r="D121" s="6"/>
      <c r="E121" s="6" t="s">
        <v>1163</v>
      </c>
      <c r="F121" s="17">
        <v>0.97</v>
      </c>
      <c r="G121" s="6" t="s">
        <v>94</v>
      </c>
      <c r="H121" s="21">
        <v>5.5E-2</v>
      </c>
      <c r="I121" s="8">
        <v>-4.0000000000000001E-3</v>
      </c>
      <c r="J121" s="7">
        <v>3280000</v>
      </c>
      <c r="K121" s="7">
        <v>135.35</v>
      </c>
      <c r="L121" s="7">
        <v>4439.53</v>
      </c>
      <c r="N121" s="8">
        <v>6.9999999999999999E-4</v>
      </c>
      <c r="O121" s="8">
        <v>2.9999999999999997E-4</v>
      </c>
      <c r="P121" s="29"/>
      <c r="Q121" s="29"/>
    </row>
    <row r="122" spans="1:17">
      <c r="A122" s="6" t="s">
        <v>1164</v>
      </c>
      <c r="B122" s="17">
        <v>8183592</v>
      </c>
      <c r="C122" s="6" t="s">
        <v>138</v>
      </c>
      <c r="D122" s="6"/>
      <c r="E122" s="6" t="s">
        <v>1165</v>
      </c>
      <c r="F122" s="17">
        <v>1.05</v>
      </c>
      <c r="G122" s="6" t="s">
        <v>94</v>
      </c>
      <c r="H122" s="21">
        <v>5.5E-2</v>
      </c>
      <c r="I122" s="8">
        <v>-4.0000000000000001E-3</v>
      </c>
      <c r="J122" s="7">
        <v>3595400</v>
      </c>
      <c r="K122" s="7">
        <v>133.63</v>
      </c>
      <c r="L122" s="7">
        <v>4804.67</v>
      </c>
      <c r="N122" s="8">
        <v>8.0000000000000004E-4</v>
      </c>
      <c r="O122" s="8">
        <v>2.9999999999999997E-4</v>
      </c>
      <c r="P122" s="29"/>
      <c r="Q122" s="29"/>
    </row>
    <row r="123" spans="1:17">
      <c r="A123" s="6" t="s">
        <v>1166</v>
      </c>
      <c r="B123" s="17">
        <v>8183600</v>
      </c>
      <c r="C123" s="6" t="s">
        <v>138</v>
      </c>
      <c r="D123" s="6"/>
      <c r="E123" s="6" t="s">
        <v>1167</v>
      </c>
      <c r="F123" s="17">
        <v>1.1399999999999999</v>
      </c>
      <c r="G123" s="6" t="s">
        <v>94</v>
      </c>
      <c r="H123" s="21">
        <v>5.5E-2</v>
      </c>
      <c r="I123" s="8">
        <v>-4.4999999999999997E-3</v>
      </c>
      <c r="J123" s="7">
        <v>2536600</v>
      </c>
      <c r="K123" s="7">
        <v>132.9</v>
      </c>
      <c r="L123" s="7">
        <v>3371.16</v>
      </c>
      <c r="N123" s="8">
        <v>5.0000000000000001E-4</v>
      </c>
      <c r="O123" s="8">
        <v>2.0000000000000001E-4</v>
      </c>
      <c r="P123" s="29"/>
      <c r="Q123" s="29"/>
    </row>
    <row r="124" spans="1:17">
      <c r="A124" s="6" t="s">
        <v>1168</v>
      </c>
      <c r="B124" s="17">
        <v>8183618</v>
      </c>
      <c r="C124" s="6" t="s">
        <v>138</v>
      </c>
      <c r="D124" s="6"/>
      <c r="E124" s="6" t="s">
        <v>1169</v>
      </c>
      <c r="F124" s="17">
        <v>1.22</v>
      </c>
      <c r="G124" s="6" t="s">
        <v>94</v>
      </c>
      <c r="H124" s="21">
        <v>5.5E-2</v>
      </c>
      <c r="I124" s="8">
        <v>-4.4000000000000003E-3</v>
      </c>
      <c r="J124" s="7">
        <v>2910200</v>
      </c>
      <c r="K124" s="7">
        <v>133.41999999999999</v>
      </c>
      <c r="L124" s="7">
        <v>3882.87</v>
      </c>
      <c r="N124" s="8">
        <v>5.9999999999999995E-4</v>
      </c>
      <c r="O124" s="8">
        <v>2.0000000000000001E-4</v>
      </c>
      <c r="P124" s="29"/>
      <c r="Q124" s="29"/>
    </row>
    <row r="125" spans="1:17">
      <c r="A125" s="6" t="s">
        <v>1170</v>
      </c>
      <c r="B125" s="17">
        <v>8183626</v>
      </c>
      <c r="C125" s="6" t="s">
        <v>138</v>
      </c>
      <c r="D125" s="6"/>
      <c r="E125" s="6" t="s">
        <v>1171</v>
      </c>
      <c r="F125" s="17">
        <v>1.3</v>
      </c>
      <c r="G125" s="6" t="s">
        <v>94</v>
      </c>
      <c r="H125" s="21">
        <v>5.5E-2</v>
      </c>
      <c r="I125" s="8">
        <v>-4.3E-3</v>
      </c>
      <c r="J125" s="7">
        <v>1712600</v>
      </c>
      <c r="K125" s="7">
        <v>132.96</v>
      </c>
      <c r="L125" s="7">
        <v>2277.15</v>
      </c>
      <c r="N125" s="8">
        <v>4.0000000000000002E-4</v>
      </c>
      <c r="O125" s="8">
        <v>1E-4</v>
      </c>
      <c r="P125" s="29"/>
      <c r="Q125" s="29"/>
    </row>
    <row r="126" spans="1:17">
      <c r="A126" s="6" t="s">
        <v>1172</v>
      </c>
      <c r="B126" s="17">
        <v>8183634</v>
      </c>
      <c r="C126" s="6" t="s">
        <v>138</v>
      </c>
      <c r="D126" s="6"/>
      <c r="E126" s="6" t="s">
        <v>1173</v>
      </c>
      <c r="F126" s="17">
        <v>1.39</v>
      </c>
      <c r="G126" s="6" t="s">
        <v>94</v>
      </c>
      <c r="H126" s="21">
        <v>5.5E-2</v>
      </c>
      <c r="I126" s="8">
        <v>-4.4999999999999997E-3</v>
      </c>
      <c r="J126" s="7">
        <v>5580000</v>
      </c>
      <c r="K126" s="7">
        <v>132.19999999999999</v>
      </c>
      <c r="L126" s="7">
        <v>7376.88</v>
      </c>
      <c r="N126" s="8">
        <v>1.1999999999999999E-3</v>
      </c>
      <c r="O126" s="8">
        <v>5.0000000000000001E-4</v>
      </c>
      <c r="P126" s="29"/>
      <c r="Q126" s="29"/>
    </row>
    <row r="127" spans="1:17">
      <c r="A127" s="6" t="s">
        <v>1174</v>
      </c>
      <c r="B127" s="17">
        <v>8183642</v>
      </c>
      <c r="C127" s="6" t="s">
        <v>138</v>
      </c>
      <c r="D127" s="6"/>
      <c r="E127" s="6" t="s">
        <v>1175</v>
      </c>
      <c r="F127" s="17">
        <v>1.05</v>
      </c>
      <c r="G127" s="6" t="s">
        <v>94</v>
      </c>
      <c r="H127" s="21">
        <v>5.5E-2</v>
      </c>
      <c r="I127" s="8">
        <v>-4.4000000000000003E-3</v>
      </c>
      <c r="J127" s="7">
        <v>9892400</v>
      </c>
      <c r="K127" s="7">
        <v>133.56</v>
      </c>
      <c r="L127" s="7">
        <v>13212.72</v>
      </c>
      <c r="N127" s="8">
        <v>2.0999999999999999E-3</v>
      </c>
      <c r="O127" s="8">
        <v>8.0000000000000004E-4</v>
      </c>
      <c r="P127" s="29"/>
      <c r="Q127" s="29"/>
    </row>
    <row r="128" spans="1:17">
      <c r="A128" s="6" t="s">
        <v>1176</v>
      </c>
      <c r="B128" s="17">
        <v>8183659</v>
      </c>
      <c r="C128" s="6" t="s">
        <v>138</v>
      </c>
      <c r="D128" s="6"/>
      <c r="E128" s="6" t="s">
        <v>1177</v>
      </c>
      <c r="F128" s="17">
        <v>1.1399999999999999</v>
      </c>
      <c r="G128" s="6" t="s">
        <v>94</v>
      </c>
      <c r="H128" s="21">
        <v>5.5E-2</v>
      </c>
      <c r="I128" s="8">
        <v>-4.3E-3</v>
      </c>
      <c r="J128" s="7">
        <v>9903880</v>
      </c>
      <c r="K128" s="7">
        <v>133.96</v>
      </c>
      <c r="L128" s="7">
        <v>13267.17</v>
      </c>
      <c r="N128" s="8">
        <v>2.0999999999999999E-3</v>
      </c>
      <c r="O128" s="8">
        <v>8.0000000000000004E-4</v>
      </c>
      <c r="P128" s="29"/>
      <c r="Q128" s="29"/>
    </row>
    <row r="129" spans="1:17">
      <c r="A129" s="6" t="s">
        <v>1178</v>
      </c>
      <c r="B129" s="17">
        <v>8183667</v>
      </c>
      <c r="C129" s="6" t="s">
        <v>138</v>
      </c>
      <c r="D129" s="6"/>
      <c r="E129" s="6" t="s">
        <v>1179</v>
      </c>
      <c r="F129" s="17">
        <v>1.22</v>
      </c>
      <c r="G129" s="6" t="s">
        <v>94</v>
      </c>
      <c r="H129" s="21">
        <v>5.5E-2</v>
      </c>
      <c r="I129" s="8">
        <v>-5.3E-3</v>
      </c>
      <c r="J129" s="7">
        <v>5613160</v>
      </c>
      <c r="K129" s="7">
        <v>133.91999999999999</v>
      </c>
      <c r="L129" s="7">
        <v>7517.37</v>
      </c>
      <c r="N129" s="8">
        <v>1.1999999999999999E-3</v>
      </c>
      <c r="O129" s="8">
        <v>5.0000000000000001E-4</v>
      </c>
      <c r="P129" s="29"/>
      <c r="Q129" s="29"/>
    </row>
    <row r="130" spans="1:17">
      <c r="A130" s="6" t="s">
        <v>1180</v>
      </c>
      <c r="B130" s="17">
        <v>8183675</v>
      </c>
      <c r="C130" s="6" t="s">
        <v>138</v>
      </c>
      <c r="D130" s="6"/>
      <c r="E130" s="6" t="s">
        <v>1181</v>
      </c>
      <c r="F130" s="17">
        <v>1.3</v>
      </c>
      <c r="G130" s="6" t="s">
        <v>94</v>
      </c>
      <c r="H130" s="21">
        <v>5.5E-2</v>
      </c>
      <c r="I130" s="8">
        <v>-5.1999999999999998E-3</v>
      </c>
      <c r="J130" s="7">
        <v>6102880</v>
      </c>
      <c r="K130" s="7">
        <v>133.43</v>
      </c>
      <c r="L130" s="7">
        <v>8143.32</v>
      </c>
      <c r="N130" s="8">
        <v>1.2999999999999999E-3</v>
      </c>
      <c r="O130" s="8">
        <v>5.0000000000000001E-4</v>
      </c>
      <c r="P130" s="29"/>
      <c r="Q130" s="29"/>
    </row>
    <row r="131" spans="1:17">
      <c r="A131" s="6" t="s">
        <v>1182</v>
      </c>
      <c r="B131" s="17">
        <v>8183683</v>
      </c>
      <c r="C131" s="6" t="s">
        <v>138</v>
      </c>
      <c r="D131" s="6"/>
      <c r="E131" s="6" t="s">
        <v>1183</v>
      </c>
      <c r="F131" s="17">
        <v>1.38</v>
      </c>
      <c r="G131" s="6" t="s">
        <v>94</v>
      </c>
      <c r="H131" s="21">
        <v>5.5E-2</v>
      </c>
      <c r="I131" s="8">
        <v>-5.1000000000000004E-3</v>
      </c>
      <c r="J131" s="7">
        <v>6580000</v>
      </c>
      <c r="K131" s="7">
        <v>133.21</v>
      </c>
      <c r="L131" s="7">
        <v>8765.18</v>
      </c>
      <c r="N131" s="8">
        <v>1.4E-3</v>
      </c>
      <c r="O131" s="8">
        <v>5.0000000000000001E-4</v>
      </c>
      <c r="P131" s="29"/>
      <c r="Q131" s="29"/>
    </row>
    <row r="132" spans="1:17">
      <c r="A132" s="13" t="s">
        <v>1184</v>
      </c>
      <c r="B132" s="14"/>
      <c r="C132" s="13"/>
      <c r="D132" s="13"/>
      <c r="E132" s="13"/>
      <c r="F132" s="14">
        <v>0</v>
      </c>
      <c r="G132" s="13"/>
      <c r="J132" s="15">
        <v>0</v>
      </c>
      <c r="L132" s="15">
        <v>0</v>
      </c>
      <c r="N132" s="16">
        <v>0</v>
      </c>
      <c r="O132" s="16">
        <v>0</v>
      </c>
      <c r="P132" s="29"/>
      <c r="Q132" s="29"/>
    </row>
    <row r="133" spans="1:17">
      <c r="A133" s="13" t="s">
        <v>162</v>
      </c>
      <c r="B133" s="14"/>
      <c r="C133" s="13"/>
      <c r="D133" s="13"/>
      <c r="E133" s="13"/>
      <c r="F133" s="14">
        <v>0</v>
      </c>
      <c r="G133" s="13"/>
      <c r="J133" s="15">
        <v>0</v>
      </c>
      <c r="L133" s="15">
        <v>0</v>
      </c>
      <c r="N133" s="16">
        <v>0</v>
      </c>
      <c r="O133" s="16">
        <v>0</v>
      </c>
      <c r="P133" s="29"/>
      <c r="Q133" s="29"/>
    </row>
    <row r="134" spans="1:17">
      <c r="A134" s="3" t="s">
        <v>117</v>
      </c>
      <c r="B134" s="12"/>
      <c r="C134" s="3"/>
      <c r="D134" s="3"/>
      <c r="E134" s="3"/>
      <c r="G134" s="3"/>
      <c r="J134" s="9">
        <v>0</v>
      </c>
      <c r="L134" s="9">
        <v>0</v>
      </c>
      <c r="N134" s="10">
        <v>0</v>
      </c>
      <c r="O134" s="10">
        <v>0</v>
      </c>
      <c r="P134" s="29"/>
      <c r="Q134" s="29"/>
    </row>
    <row r="135" spans="1:17">
      <c r="A135" s="13" t="s">
        <v>158</v>
      </c>
      <c r="B135" s="14"/>
      <c r="C135" s="13"/>
      <c r="D135" s="13"/>
      <c r="E135" s="13"/>
      <c r="F135" s="14">
        <v>0</v>
      </c>
      <c r="G135" s="13"/>
      <c r="J135" s="15">
        <v>0</v>
      </c>
      <c r="L135" s="15">
        <v>0</v>
      </c>
      <c r="N135" s="16">
        <v>0</v>
      </c>
      <c r="O135" s="16">
        <v>0</v>
      </c>
      <c r="P135" s="29"/>
      <c r="Q135" s="29"/>
    </row>
    <row r="136" spans="1:17">
      <c r="A136" s="13" t="s">
        <v>1185</v>
      </c>
      <c r="B136" s="14"/>
      <c r="C136" s="13"/>
      <c r="D136" s="13"/>
      <c r="E136" s="13"/>
      <c r="F136" s="14">
        <v>0</v>
      </c>
      <c r="G136" s="13"/>
      <c r="J136" s="15">
        <v>0</v>
      </c>
      <c r="L136" s="15">
        <v>0</v>
      </c>
      <c r="N136" s="16">
        <v>0</v>
      </c>
      <c r="O136" s="16">
        <v>0</v>
      </c>
      <c r="P136" s="29"/>
      <c r="Q136" s="29"/>
    </row>
    <row r="137" spans="1:17">
      <c r="A137" s="29" t="s">
        <v>1608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Q137" s="29"/>
    </row>
    <row r="138" spans="1:17">
      <c r="A138" s="6" t="s">
        <v>118</v>
      </c>
      <c r="B138" s="17"/>
      <c r="C138" s="6"/>
      <c r="D138" s="6"/>
      <c r="E138" s="6"/>
      <c r="G138" s="6"/>
      <c r="Q138" s="29"/>
    </row>
    <row r="139" spans="1:17">
      <c r="A139" s="29" t="s">
        <v>1609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</row>
  </sheetData>
  <mergeCells count="4">
    <mergeCell ref="P7:P136"/>
    <mergeCell ref="A137:O137"/>
    <mergeCell ref="Q1:Q139"/>
    <mergeCell ref="A139:P139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rightToLeft="1" workbookViewId="0"/>
  </sheetViews>
  <sheetFormatPr defaultColWidth="9.140625" defaultRowHeight="12.75"/>
  <cols>
    <col min="1" max="1" width="47.7109375" customWidth="1"/>
    <col min="2" max="2" width="12.7109375" customWidth="1"/>
    <col min="3" max="3" width="11.7109375" customWidth="1"/>
    <col min="4" max="4" width="13.7109375" customWidth="1"/>
    <col min="5" max="5" width="11.7109375" customWidth="1"/>
    <col min="6" max="6" width="8.7109375" customWidth="1"/>
    <col min="7" max="7" width="10.7109375" customWidth="1"/>
    <col min="8" max="8" width="14.7109375" customWidth="1"/>
    <col min="9" max="9" width="7.42578125" customWidth="1"/>
    <col min="10" max="10" width="11.7109375" customWidth="1"/>
    <col min="11" max="11" width="14.7109375" customWidth="1"/>
    <col min="12" max="12" width="16.7109375" customWidth="1"/>
    <col min="13" max="13" width="11.7109375" customWidth="1"/>
    <col min="14" max="14" width="9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1:20" ht="15.75">
      <c r="A1" s="1" t="s">
        <v>0</v>
      </c>
      <c r="B1" s="1" t="s">
        <v>1</v>
      </c>
      <c r="T1" s="29" t="s">
        <v>1609</v>
      </c>
    </row>
    <row r="2" spans="1:20" ht="15.75">
      <c r="A2" s="1" t="s">
        <v>2</v>
      </c>
      <c r="B2" s="1" t="s">
        <v>1598</v>
      </c>
      <c r="T2" s="29"/>
    </row>
    <row r="3" spans="1:20" ht="15.75">
      <c r="A3" s="1" t="s">
        <v>3</v>
      </c>
      <c r="B3" s="1" t="s">
        <v>4</v>
      </c>
      <c r="T3" s="29"/>
    </row>
    <row r="4" spans="1:20" ht="15.75">
      <c r="A4" s="1" t="s">
        <v>5</v>
      </c>
      <c r="B4" s="1" t="s">
        <v>6</v>
      </c>
      <c r="T4" s="29"/>
    </row>
    <row r="5" spans="1:20" ht="15.75">
      <c r="A5" s="2" t="s">
        <v>946</v>
      </c>
      <c r="T5" s="29"/>
    </row>
    <row r="6" spans="1:20" ht="15.75">
      <c r="A6" s="2" t="s">
        <v>163</v>
      </c>
      <c r="T6" s="29"/>
    </row>
    <row r="7" spans="1:20">
      <c r="A7" s="3" t="s">
        <v>76</v>
      </c>
      <c r="B7" s="3" t="s">
        <v>77</v>
      </c>
      <c r="C7" s="3" t="s">
        <v>164</v>
      </c>
      <c r="D7" s="3" t="s">
        <v>78</v>
      </c>
      <c r="E7" s="3" t="s">
        <v>165</v>
      </c>
      <c r="F7" s="3" t="s">
        <v>79</v>
      </c>
      <c r="G7" s="3" t="s">
        <v>80</v>
      </c>
      <c r="H7" s="3" t="s">
        <v>122</v>
      </c>
      <c r="I7" s="3" t="s">
        <v>123</v>
      </c>
      <c r="J7" s="3" t="s">
        <v>81</v>
      </c>
      <c r="K7" s="3" t="s">
        <v>82</v>
      </c>
      <c r="L7" s="3" t="s">
        <v>83</v>
      </c>
      <c r="M7" s="3" t="s">
        <v>124</v>
      </c>
      <c r="N7" s="3" t="s">
        <v>42</v>
      </c>
      <c r="O7" s="3" t="s">
        <v>947</v>
      </c>
      <c r="P7" s="3" t="s">
        <v>126</v>
      </c>
      <c r="Q7" s="3" t="s">
        <v>127</v>
      </c>
      <c r="R7" s="3" t="s">
        <v>128</v>
      </c>
      <c r="S7" s="29" t="s">
        <v>1608</v>
      </c>
      <c r="T7" s="29"/>
    </row>
    <row r="8" spans="1:20" ht="13.5" thickBot="1">
      <c r="A8" s="4"/>
      <c r="B8" s="4"/>
      <c r="C8" s="4"/>
      <c r="D8" s="4"/>
      <c r="E8" s="4"/>
      <c r="F8" s="4"/>
      <c r="G8" s="4"/>
      <c r="H8" s="4" t="s">
        <v>129</v>
      </c>
      <c r="I8" s="4" t="s">
        <v>130</v>
      </c>
      <c r="J8" s="4"/>
      <c r="K8" s="4" t="s">
        <v>87</v>
      </c>
      <c r="L8" s="4" t="s">
        <v>87</v>
      </c>
      <c r="M8" s="4" t="s">
        <v>131</v>
      </c>
      <c r="N8" s="4" t="s">
        <v>132</v>
      </c>
      <c r="O8" s="4" t="s">
        <v>88</v>
      </c>
      <c r="P8" s="4" t="s">
        <v>87</v>
      </c>
      <c r="Q8" s="4" t="s">
        <v>87</v>
      </c>
      <c r="R8" s="4" t="s">
        <v>87</v>
      </c>
      <c r="S8" s="29"/>
      <c r="T8" s="29"/>
    </row>
    <row r="9" spans="1:20" ht="13.5" thickTop="1">
      <c r="A9" s="3" t="s">
        <v>166</v>
      </c>
      <c r="B9" s="12"/>
      <c r="C9" s="3"/>
      <c r="D9" s="3"/>
      <c r="E9" s="3"/>
      <c r="F9" s="3"/>
      <c r="G9" s="3"/>
      <c r="H9" s="3"/>
      <c r="I9" s="12">
        <v>0</v>
      </c>
      <c r="J9" s="3"/>
      <c r="M9" s="9">
        <v>0</v>
      </c>
      <c r="O9" s="9">
        <v>0</v>
      </c>
      <c r="Q9" s="10">
        <v>0</v>
      </c>
      <c r="R9" s="10">
        <v>0</v>
      </c>
      <c r="S9" s="29"/>
      <c r="T9" s="29"/>
    </row>
    <row r="10" spans="1:20">
      <c r="A10" s="3" t="s">
        <v>90</v>
      </c>
      <c r="B10" s="12"/>
      <c r="C10" s="3"/>
      <c r="D10" s="3"/>
      <c r="E10" s="3"/>
      <c r="F10" s="3"/>
      <c r="G10" s="3"/>
      <c r="H10" s="3"/>
      <c r="J10" s="3"/>
      <c r="M10" s="9">
        <v>0</v>
      </c>
      <c r="O10" s="9">
        <v>0</v>
      </c>
      <c r="Q10" s="10">
        <v>0</v>
      </c>
      <c r="R10" s="10">
        <v>0</v>
      </c>
      <c r="S10" s="29"/>
      <c r="T10" s="29"/>
    </row>
    <row r="11" spans="1:20">
      <c r="A11" s="13" t="s">
        <v>1186</v>
      </c>
      <c r="B11" s="14"/>
      <c r="C11" s="13"/>
      <c r="D11" s="13"/>
      <c r="E11" s="13"/>
      <c r="F11" s="13"/>
      <c r="G11" s="13"/>
      <c r="H11" s="13"/>
      <c r="I11" s="14">
        <v>0</v>
      </c>
      <c r="J11" s="13"/>
      <c r="M11" s="15">
        <v>0</v>
      </c>
      <c r="O11" s="15">
        <v>0</v>
      </c>
      <c r="Q11" s="16">
        <v>0</v>
      </c>
      <c r="R11" s="16">
        <v>0</v>
      </c>
      <c r="S11" s="29"/>
      <c r="T11" s="29"/>
    </row>
    <row r="12" spans="1:20">
      <c r="A12" s="13" t="s">
        <v>1187</v>
      </c>
      <c r="B12" s="14"/>
      <c r="C12" s="13"/>
      <c r="D12" s="13"/>
      <c r="E12" s="13"/>
      <c r="F12" s="13"/>
      <c r="G12" s="13"/>
      <c r="H12" s="13"/>
      <c r="I12" s="14">
        <v>0</v>
      </c>
      <c r="J12" s="13"/>
      <c r="M12" s="15">
        <v>0</v>
      </c>
      <c r="O12" s="15">
        <v>0</v>
      </c>
      <c r="Q12" s="16">
        <v>0</v>
      </c>
      <c r="R12" s="16">
        <v>0</v>
      </c>
      <c r="S12" s="29"/>
      <c r="T12" s="29"/>
    </row>
    <row r="13" spans="1:20">
      <c r="A13" s="13" t="s">
        <v>168</v>
      </c>
      <c r="B13" s="14"/>
      <c r="C13" s="13"/>
      <c r="D13" s="13"/>
      <c r="E13" s="13"/>
      <c r="F13" s="13"/>
      <c r="G13" s="13"/>
      <c r="H13" s="13"/>
      <c r="I13" s="14">
        <v>0</v>
      </c>
      <c r="J13" s="13"/>
      <c r="M13" s="15">
        <v>0</v>
      </c>
      <c r="O13" s="15">
        <v>0</v>
      </c>
      <c r="Q13" s="16">
        <v>0</v>
      </c>
      <c r="R13" s="16">
        <v>0</v>
      </c>
      <c r="S13" s="29"/>
      <c r="T13" s="29"/>
    </row>
    <row r="14" spans="1:20">
      <c r="A14" s="13" t="s">
        <v>752</v>
      </c>
      <c r="B14" s="14"/>
      <c r="C14" s="13"/>
      <c r="D14" s="13"/>
      <c r="E14" s="13"/>
      <c r="F14" s="13"/>
      <c r="G14" s="13"/>
      <c r="H14" s="13"/>
      <c r="I14" s="14">
        <v>0</v>
      </c>
      <c r="J14" s="13"/>
      <c r="M14" s="15">
        <v>0</v>
      </c>
      <c r="O14" s="15">
        <v>0</v>
      </c>
      <c r="Q14" s="16">
        <v>0</v>
      </c>
      <c r="R14" s="16">
        <v>0</v>
      </c>
      <c r="S14" s="29"/>
      <c r="T14" s="29"/>
    </row>
    <row r="15" spans="1:20">
      <c r="A15" s="3" t="s">
        <v>910</v>
      </c>
      <c r="B15" s="12"/>
      <c r="C15" s="3"/>
      <c r="D15" s="3"/>
      <c r="E15" s="3"/>
      <c r="F15" s="3"/>
      <c r="G15" s="3"/>
      <c r="H15" s="3"/>
      <c r="J15" s="3"/>
      <c r="M15" s="9">
        <v>0</v>
      </c>
      <c r="O15" s="9">
        <v>0</v>
      </c>
      <c r="Q15" s="10">
        <v>0</v>
      </c>
      <c r="R15" s="10">
        <v>0</v>
      </c>
      <c r="S15" s="29"/>
      <c r="T15" s="29"/>
    </row>
    <row r="16" spans="1:20">
      <c r="A16" s="13" t="s">
        <v>1188</v>
      </c>
      <c r="B16" s="14"/>
      <c r="C16" s="13"/>
      <c r="D16" s="13"/>
      <c r="E16" s="13"/>
      <c r="F16" s="13"/>
      <c r="G16" s="13"/>
      <c r="H16" s="13"/>
      <c r="I16" s="14">
        <v>0</v>
      </c>
      <c r="J16" s="13"/>
      <c r="M16" s="15">
        <v>0</v>
      </c>
      <c r="O16" s="15">
        <v>0</v>
      </c>
      <c r="Q16" s="16">
        <v>0</v>
      </c>
      <c r="R16" s="16">
        <v>0</v>
      </c>
      <c r="S16" s="29"/>
      <c r="T16" s="29"/>
    </row>
    <row r="17" spans="1:20">
      <c r="A17" s="13" t="s">
        <v>1189</v>
      </c>
      <c r="B17" s="14"/>
      <c r="C17" s="13"/>
      <c r="D17" s="13"/>
      <c r="E17" s="13"/>
      <c r="F17" s="13"/>
      <c r="G17" s="13"/>
      <c r="H17" s="13"/>
      <c r="I17" s="14">
        <v>0</v>
      </c>
      <c r="J17" s="13"/>
      <c r="M17" s="15">
        <v>0</v>
      </c>
      <c r="O17" s="15">
        <v>0</v>
      </c>
      <c r="Q17" s="16">
        <v>0</v>
      </c>
      <c r="R17" s="16">
        <v>0</v>
      </c>
      <c r="S17" s="29"/>
      <c r="T17" s="29"/>
    </row>
    <row r="18" spans="1:20">
      <c r="A18" s="29" t="s">
        <v>1608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T18" s="29"/>
    </row>
    <row r="19" spans="1:20">
      <c r="A19" s="6" t="s">
        <v>118</v>
      </c>
      <c r="B19" s="17"/>
      <c r="C19" s="6"/>
      <c r="D19" s="6"/>
      <c r="E19" s="6"/>
      <c r="F19" s="6"/>
      <c r="G19" s="6"/>
      <c r="H19" s="6"/>
      <c r="J19" s="6"/>
      <c r="T19" s="29"/>
    </row>
    <row r="20" spans="1:20">
      <c r="A20" s="29" t="s">
        <v>1609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</sheetData>
  <mergeCells count="4">
    <mergeCell ref="S7:S17"/>
    <mergeCell ref="A18:R18"/>
    <mergeCell ref="T1:T20"/>
    <mergeCell ref="A20:S20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rightToLeft="1" topLeftCell="A5" workbookViewId="0">
      <selection activeCell="F33" sqref="F33"/>
    </sheetView>
  </sheetViews>
  <sheetFormatPr defaultColWidth="9.140625" defaultRowHeight="12.75"/>
  <cols>
    <col min="1" max="1" width="40.7109375" customWidth="1"/>
    <col min="2" max="2" width="12.7109375" customWidth="1"/>
    <col min="3" max="3" width="11.7109375" customWidth="1"/>
    <col min="4" max="4" width="13.7109375" customWidth="1"/>
    <col min="5" max="5" width="23.7109375" customWidth="1"/>
    <col min="6" max="6" width="8.7109375" customWidth="1"/>
    <col min="7" max="7" width="12.7109375" customWidth="1"/>
    <col min="8" max="8" width="14.7109375" customWidth="1"/>
    <col min="9" max="9" width="10.7109375" customWidth="1"/>
    <col min="10" max="10" width="15.7109375" customWidth="1"/>
    <col min="11" max="11" width="14.7109375" customWidth="1"/>
    <col min="12" max="12" width="16.7109375" customWidth="1"/>
    <col min="13" max="13" width="17.7109375" customWidth="1"/>
    <col min="14" max="14" width="9.7109375" customWidth="1"/>
    <col min="15" max="15" width="13.7109375" customWidth="1"/>
    <col min="16" max="16" width="24.7109375" customWidth="1"/>
    <col min="17" max="17" width="26.7109375" customWidth="1"/>
    <col min="18" max="18" width="23.7109375" customWidth="1"/>
  </cols>
  <sheetData>
    <row r="1" spans="1:20" ht="15.75">
      <c r="A1" s="1" t="s">
        <v>0</v>
      </c>
      <c r="B1" s="1" t="s">
        <v>1</v>
      </c>
      <c r="T1" s="29" t="s">
        <v>1609</v>
      </c>
    </row>
    <row r="2" spans="1:20" ht="15.75">
      <c r="A2" s="1" t="s">
        <v>2</v>
      </c>
      <c r="B2" s="1" t="s">
        <v>1598</v>
      </c>
      <c r="T2" s="29"/>
    </row>
    <row r="3" spans="1:20" ht="15.75">
      <c r="A3" s="1" t="s">
        <v>3</v>
      </c>
      <c r="B3" s="1" t="s">
        <v>4</v>
      </c>
      <c r="T3" s="29"/>
    </row>
    <row r="4" spans="1:20" ht="15.75">
      <c r="A4" s="1" t="s">
        <v>5</v>
      </c>
      <c r="B4" s="1" t="s">
        <v>6</v>
      </c>
      <c r="T4" s="29"/>
    </row>
    <row r="5" spans="1:20" ht="15.75">
      <c r="A5" s="2" t="s">
        <v>946</v>
      </c>
      <c r="T5" s="29"/>
    </row>
    <row r="6" spans="1:20" ht="15.75">
      <c r="A6" s="2" t="s">
        <v>172</v>
      </c>
      <c r="T6" s="29"/>
    </row>
    <row r="7" spans="1:20">
      <c r="A7" s="3" t="s">
        <v>76</v>
      </c>
      <c r="B7" s="3" t="s">
        <v>77</v>
      </c>
      <c r="C7" s="3" t="s">
        <v>164</v>
      </c>
      <c r="D7" s="3" t="s">
        <v>78</v>
      </c>
      <c r="E7" s="3" t="s">
        <v>165</v>
      </c>
      <c r="F7" s="3" t="s">
        <v>79</v>
      </c>
      <c r="G7" s="3" t="s">
        <v>80</v>
      </c>
      <c r="H7" s="3" t="s">
        <v>122</v>
      </c>
      <c r="I7" s="3" t="s">
        <v>123</v>
      </c>
      <c r="J7" s="3" t="s">
        <v>81</v>
      </c>
      <c r="K7" s="3" t="s">
        <v>82</v>
      </c>
      <c r="L7" s="3" t="s">
        <v>83</v>
      </c>
      <c r="M7" s="3" t="s">
        <v>124</v>
      </c>
      <c r="N7" s="3" t="s">
        <v>42</v>
      </c>
      <c r="O7" s="3" t="s">
        <v>947</v>
      </c>
      <c r="P7" s="3" t="s">
        <v>126</v>
      </c>
      <c r="Q7" s="3" t="s">
        <v>127</v>
      </c>
      <c r="R7" s="3" t="s">
        <v>128</v>
      </c>
      <c r="S7" s="29" t="s">
        <v>1608</v>
      </c>
      <c r="T7" s="29"/>
    </row>
    <row r="8" spans="1:20" ht="13.5" thickBot="1">
      <c r="A8" s="4"/>
      <c r="B8" s="4"/>
      <c r="C8" s="4"/>
      <c r="D8" s="4"/>
      <c r="E8" s="4"/>
      <c r="F8" s="4"/>
      <c r="G8" s="4"/>
      <c r="H8" s="4" t="s">
        <v>129</v>
      </c>
      <c r="I8" s="4" t="s">
        <v>130</v>
      </c>
      <c r="J8" s="4"/>
      <c r="K8" s="4" t="s">
        <v>87</v>
      </c>
      <c r="L8" s="4" t="s">
        <v>87</v>
      </c>
      <c r="M8" s="4" t="s">
        <v>131</v>
      </c>
      <c r="N8" s="4" t="s">
        <v>132</v>
      </c>
      <c r="O8" s="4" t="s">
        <v>88</v>
      </c>
      <c r="P8" s="4" t="s">
        <v>87</v>
      </c>
      <c r="Q8" s="4" t="s">
        <v>87</v>
      </c>
      <c r="R8" s="4" t="s">
        <v>87</v>
      </c>
      <c r="S8" s="29"/>
      <c r="T8" s="29"/>
    </row>
    <row r="9" spans="1:20" ht="13.5" thickTop="1">
      <c r="A9" s="3" t="s">
        <v>859</v>
      </c>
      <c r="B9" s="12"/>
      <c r="C9" s="3"/>
      <c r="D9" s="3"/>
      <c r="E9" s="3"/>
      <c r="F9" s="3"/>
      <c r="G9" s="3"/>
      <c r="H9" s="3"/>
      <c r="I9" s="12">
        <v>4.88</v>
      </c>
      <c r="J9" s="3"/>
      <c r="L9" s="10">
        <v>1.1599999999999999E-2</v>
      </c>
      <c r="M9" s="9">
        <v>187507392.40000001</v>
      </c>
      <c r="O9" s="9">
        <v>223221.46</v>
      </c>
      <c r="Q9" s="10">
        <v>1</v>
      </c>
      <c r="R9" s="10">
        <v>1.3899999999999999E-2</v>
      </c>
      <c r="S9" s="29"/>
      <c r="T9" s="29"/>
    </row>
    <row r="10" spans="1:20">
      <c r="A10" s="3" t="s">
        <v>90</v>
      </c>
      <c r="B10" s="12"/>
      <c r="C10" s="3"/>
      <c r="D10" s="3"/>
      <c r="E10" s="3"/>
      <c r="F10" s="3"/>
      <c r="G10" s="3"/>
      <c r="H10" s="3"/>
      <c r="I10" s="12">
        <v>4.88</v>
      </c>
      <c r="J10" s="3"/>
      <c r="L10" s="10">
        <v>1.1599999999999999E-2</v>
      </c>
      <c r="M10" s="9">
        <v>187507392.40000001</v>
      </c>
      <c r="O10" s="9">
        <v>223221.46</v>
      </c>
      <c r="Q10" s="10">
        <v>1</v>
      </c>
      <c r="R10" s="10">
        <v>1.3899999999999999E-2</v>
      </c>
      <c r="S10" s="29"/>
      <c r="T10" s="29"/>
    </row>
    <row r="11" spans="1:20">
      <c r="A11" s="13" t="s">
        <v>1186</v>
      </c>
      <c r="B11" s="14"/>
      <c r="C11" s="13"/>
      <c r="D11" s="13"/>
      <c r="E11" s="13"/>
      <c r="F11" s="13"/>
      <c r="G11" s="13"/>
      <c r="H11" s="13"/>
      <c r="I11" s="14">
        <v>5.31</v>
      </c>
      <c r="J11" s="13"/>
      <c r="L11" s="16">
        <v>7.4999999999999997E-3</v>
      </c>
      <c r="M11" s="15">
        <v>140168809.25</v>
      </c>
      <c r="O11" s="15">
        <v>177569.44</v>
      </c>
      <c r="Q11" s="16">
        <v>0.79549999999999998</v>
      </c>
      <c r="R11" s="16">
        <v>1.0999999999999999E-2</v>
      </c>
      <c r="S11" s="29"/>
      <c r="T11" s="29"/>
    </row>
    <row r="12" spans="1:20">
      <c r="A12" s="6" t="s">
        <v>1190</v>
      </c>
      <c r="B12" s="17">
        <v>1100908</v>
      </c>
      <c r="C12" s="6"/>
      <c r="D12" s="18">
        <v>520010869</v>
      </c>
      <c r="E12" s="6" t="s">
        <v>272</v>
      </c>
      <c r="F12" s="6" t="s">
        <v>176</v>
      </c>
      <c r="G12" s="6" t="s">
        <v>177</v>
      </c>
      <c r="H12" s="6" t="s">
        <v>1191</v>
      </c>
      <c r="I12" s="17">
        <v>7.62</v>
      </c>
      <c r="J12" s="6" t="s">
        <v>94</v>
      </c>
      <c r="K12" s="21">
        <v>4.9000000000000002E-2</v>
      </c>
      <c r="L12" s="8">
        <v>6.4000000000000003E-3</v>
      </c>
      <c r="M12" s="7">
        <v>11947583.189999999</v>
      </c>
      <c r="N12" s="7">
        <v>162.91999999999999</v>
      </c>
      <c r="O12" s="7">
        <v>19465</v>
      </c>
      <c r="P12" s="8">
        <v>2.5899999999999999E-2</v>
      </c>
      <c r="Q12" s="8">
        <v>8.72E-2</v>
      </c>
      <c r="R12" s="8">
        <v>1.1999999999999999E-3</v>
      </c>
      <c r="S12" s="29"/>
      <c r="T12" s="29"/>
    </row>
    <row r="13" spans="1:20">
      <c r="A13" s="6" t="s">
        <v>1192</v>
      </c>
      <c r="B13" s="17">
        <v>1124346</v>
      </c>
      <c r="C13" s="6"/>
      <c r="D13" s="18">
        <v>520010869</v>
      </c>
      <c r="E13" s="6" t="s">
        <v>272</v>
      </c>
      <c r="F13" s="6" t="s">
        <v>176</v>
      </c>
      <c r="G13" s="6" t="s">
        <v>177</v>
      </c>
      <c r="H13" s="6" t="s">
        <v>1193</v>
      </c>
      <c r="I13" s="17">
        <v>11.74</v>
      </c>
      <c r="J13" s="6" t="s">
        <v>94</v>
      </c>
      <c r="K13" s="21">
        <v>4.1000000000000002E-2</v>
      </c>
      <c r="L13" s="8">
        <v>1.01E-2</v>
      </c>
      <c r="M13" s="7">
        <v>36525479.43</v>
      </c>
      <c r="N13" s="7">
        <v>146.46</v>
      </c>
      <c r="O13" s="7">
        <v>53495.22</v>
      </c>
      <c r="Q13" s="8">
        <v>0.2397</v>
      </c>
      <c r="R13" s="8">
        <v>3.3E-3</v>
      </c>
      <c r="S13" s="29"/>
      <c r="T13" s="29"/>
    </row>
    <row r="14" spans="1:20">
      <c r="A14" s="6" t="s">
        <v>1194</v>
      </c>
      <c r="B14" s="17">
        <v>1099084</v>
      </c>
      <c r="C14" s="6"/>
      <c r="D14" s="18">
        <v>513831446</v>
      </c>
      <c r="E14" s="6" t="s">
        <v>419</v>
      </c>
      <c r="F14" s="6" t="s">
        <v>176</v>
      </c>
      <c r="G14" s="6" t="s">
        <v>177</v>
      </c>
      <c r="H14" s="6" t="s">
        <v>1195</v>
      </c>
      <c r="I14" s="17">
        <v>0.39</v>
      </c>
      <c r="J14" s="6" t="s">
        <v>94</v>
      </c>
      <c r="K14" s="21">
        <v>5.8000000000000003E-2</v>
      </c>
      <c r="L14" s="8">
        <v>3.2000000000000002E-3</v>
      </c>
      <c r="M14" s="7">
        <v>293917.48</v>
      </c>
      <c r="N14" s="7">
        <v>122.04</v>
      </c>
      <c r="O14" s="7">
        <v>358.7</v>
      </c>
      <c r="P14" s="8">
        <v>3.7999999999999999E-2</v>
      </c>
      <c r="Q14" s="8">
        <v>1.6000000000000001E-3</v>
      </c>
      <c r="R14" s="8">
        <v>0</v>
      </c>
      <c r="S14" s="29"/>
      <c r="T14" s="29"/>
    </row>
    <row r="15" spans="1:20">
      <c r="A15" s="6" t="s">
        <v>1196</v>
      </c>
      <c r="B15" s="17">
        <v>1098698</v>
      </c>
      <c r="C15" s="6"/>
      <c r="D15" s="18">
        <v>500287008</v>
      </c>
      <c r="E15" s="6" t="s">
        <v>272</v>
      </c>
      <c r="F15" s="6" t="s">
        <v>176</v>
      </c>
      <c r="G15" s="6" t="s">
        <v>177</v>
      </c>
      <c r="H15" s="6" t="s">
        <v>1197</v>
      </c>
      <c r="I15" s="17">
        <v>0.37</v>
      </c>
      <c r="J15" s="6" t="s">
        <v>94</v>
      </c>
      <c r="K15" s="21">
        <v>0.05</v>
      </c>
      <c r="L15" s="8">
        <v>3.0000000000000001E-3</v>
      </c>
      <c r="M15" s="7">
        <v>132155.59</v>
      </c>
      <c r="N15" s="7">
        <v>120.94</v>
      </c>
      <c r="O15" s="7">
        <v>159.83000000000001</v>
      </c>
      <c r="P15" s="8">
        <v>3.3000000000000002E-2</v>
      </c>
      <c r="Q15" s="8">
        <v>6.9999999999999999E-4</v>
      </c>
      <c r="R15" s="8">
        <v>0</v>
      </c>
      <c r="S15" s="29"/>
      <c r="T15" s="29"/>
    </row>
    <row r="16" spans="1:20">
      <c r="A16" s="6" t="s">
        <v>1198</v>
      </c>
      <c r="B16" s="17">
        <v>1103084</v>
      </c>
      <c r="C16" s="6"/>
      <c r="D16" s="18">
        <v>513436394</v>
      </c>
      <c r="E16" s="6" t="s">
        <v>272</v>
      </c>
      <c r="F16" s="6" t="s">
        <v>197</v>
      </c>
      <c r="G16" s="6" t="s">
        <v>177</v>
      </c>
      <c r="H16" s="6" t="s">
        <v>1199</v>
      </c>
      <c r="I16" s="17">
        <v>3.28</v>
      </c>
      <c r="J16" s="6" t="s">
        <v>94</v>
      </c>
      <c r="K16" s="21">
        <v>5.6000000000000001E-2</v>
      </c>
      <c r="L16" s="8">
        <v>-4.0000000000000001E-3</v>
      </c>
      <c r="M16" s="7">
        <v>17096341.190000001</v>
      </c>
      <c r="N16" s="7">
        <v>146.09</v>
      </c>
      <c r="O16" s="7">
        <v>24976.04</v>
      </c>
      <c r="P16" s="8">
        <v>4.8800000000000003E-2</v>
      </c>
      <c r="Q16" s="8">
        <v>0.1119</v>
      </c>
      <c r="R16" s="8">
        <v>1.6000000000000001E-3</v>
      </c>
      <c r="S16" s="29"/>
      <c r="T16" s="29"/>
    </row>
    <row r="17" spans="1:20">
      <c r="A17" s="6" t="s">
        <v>1200</v>
      </c>
      <c r="B17" s="17">
        <v>6000129</v>
      </c>
      <c r="C17" s="6"/>
      <c r="D17" s="18">
        <v>520000472</v>
      </c>
      <c r="E17" s="6" t="s">
        <v>162</v>
      </c>
      <c r="F17" s="6" t="s">
        <v>211</v>
      </c>
      <c r="G17" s="6" t="s">
        <v>194</v>
      </c>
      <c r="H17" s="6" t="s">
        <v>1201</v>
      </c>
      <c r="I17" s="17">
        <v>1.02</v>
      </c>
      <c r="J17" s="6" t="s">
        <v>94</v>
      </c>
      <c r="K17" s="21">
        <v>0.06</v>
      </c>
      <c r="L17" s="8">
        <v>8.0000000000000002E-3</v>
      </c>
      <c r="M17" s="7">
        <v>62666671.68</v>
      </c>
      <c r="N17" s="7">
        <v>114.08</v>
      </c>
      <c r="O17" s="7">
        <v>71490.14</v>
      </c>
      <c r="P17" s="8">
        <v>3.4200000000000001E-2</v>
      </c>
      <c r="Q17" s="8">
        <v>0.32029999999999997</v>
      </c>
      <c r="R17" s="8">
        <v>4.4000000000000003E-3</v>
      </c>
      <c r="S17" s="29"/>
      <c r="T17" s="29"/>
    </row>
    <row r="18" spans="1:20">
      <c r="A18" s="6" t="s">
        <v>1202</v>
      </c>
      <c r="B18" s="17">
        <v>1154798</v>
      </c>
      <c r="C18" s="6"/>
      <c r="D18" s="18">
        <v>515832442</v>
      </c>
      <c r="E18" s="6" t="s">
        <v>1203</v>
      </c>
      <c r="F18" s="6" t="s">
        <v>237</v>
      </c>
      <c r="G18" s="6" t="s">
        <v>194</v>
      </c>
      <c r="H18" s="6" t="s">
        <v>1204</v>
      </c>
      <c r="I18" s="17">
        <v>2.1</v>
      </c>
      <c r="J18" s="6" t="s">
        <v>94</v>
      </c>
      <c r="K18" s="21">
        <v>2.5000000000000001E-2</v>
      </c>
      <c r="L18" s="8">
        <v>1.49E-2</v>
      </c>
      <c r="M18" s="7">
        <v>5673339.6699999999</v>
      </c>
      <c r="N18" s="7">
        <v>102.28</v>
      </c>
      <c r="O18" s="7">
        <v>5802.69</v>
      </c>
      <c r="Q18" s="8">
        <v>2.5999999999999999E-2</v>
      </c>
      <c r="R18" s="8">
        <v>4.0000000000000002E-4</v>
      </c>
      <c r="S18" s="29"/>
      <c r="T18" s="29"/>
    </row>
    <row r="19" spans="1:20">
      <c r="A19" s="6" t="s">
        <v>1205</v>
      </c>
      <c r="B19" s="17">
        <v>1094747</v>
      </c>
      <c r="C19" s="6"/>
      <c r="D19" s="18">
        <v>513734566</v>
      </c>
      <c r="E19" s="6" t="s">
        <v>1206</v>
      </c>
      <c r="F19" s="6" t="s">
        <v>1207</v>
      </c>
      <c r="G19" s="6" t="s">
        <v>177</v>
      </c>
      <c r="H19" s="6" t="s">
        <v>1208</v>
      </c>
      <c r="I19" s="17">
        <v>0.47</v>
      </c>
      <c r="J19" s="6" t="s">
        <v>94</v>
      </c>
      <c r="L19" s="8">
        <v>9.8400000000000001E-2</v>
      </c>
      <c r="M19" s="7">
        <v>145717.56</v>
      </c>
      <c r="N19" s="7">
        <v>121.7</v>
      </c>
      <c r="O19" s="7">
        <v>177.34</v>
      </c>
      <c r="P19" s="8">
        <v>6.9999999999999999E-4</v>
      </c>
      <c r="Q19" s="8">
        <v>8.0000000000000004E-4</v>
      </c>
      <c r="R19" s="8">
        <v>0</v>
      </c>
      <c r="S19" s="29"/>
      <c r="T19" s="29"/>
    </row>
    <row r="20" spans="1:20">
      <c r="A20" s="6" t="s">
        <v>1209</v>
      </c>
      <c r="B20" s="17">
        <v>1100833</v>
      </c>
      <c r="C20" s="6"/>
      <c r="D20" s="18">
        <v>520002387</v>
      </c>
      <c r="E20" s="6" t="s">
        <v>1203</v>
      </c>
      <c r="F20" s="6" t="s">
        <v>1210</v>
      </c>
      <c r="G20" s="6" t="s">
        <v>177</v>
      </c>
      <c r="H20" s="6" t="s">
        <v>1211</v>
      </c>
      <c r="I20" s="17">
        <v>0</v>
      </c>
      <c r="J20" s="6" t="s">
        <v>94</v>
      </c>
      <c r="K20" s="21">
        <v>5.7500000000000002E-2</v>
      </c>
      <c r="L20" s="8">
        <v>6.25E-2</v>
      </c>
      <c r="M20" s="7">
        <v>3169173.6</v>
      </c>
      <c r="N20" s="7">
        <v>43.25</v>
      </c>
      <c r="O20" s="7">
        <v>1370.67</v>
      </c>
      <c r="Q20" s="8">
        <v>6.1000000000000004E-3</v>
      </c>
      <c r="R20" s="8">
        <v>1E-4</v>
      </c>
      <c r="S20" s="29"/>
      <c r="T20" s="29"/>
    </row>
    <row r="21" spans="1:20">
      <c r="A21" s="6" t="s">
        <v>1212</v>
      </c>
      <c r="B21" s="17">
        <v>1102855</v>
      </c>
      <c r="C21" s="6"/>
      <c r="D21" s="18">
        <v>520043860</v>
      </c>
      <c r="E21" s="6" t="s">
        <v>1203</v>
      </c>
      <c r="F21" s="6" t="s">
        <v>1210</v>
      </c>
      <c r="G21" s="6" t="s">
        <v>177</v>
      </c>
      <c r="H21" s="6" t="s">
        <v>1213</v>
      </c>
      <c r="I21" s="17">
        <v>0</v>
      </c>
      <c r="J21" s="6" t="s">
        <v>94</v>
      </c>
      <c r="K21" s="21">
        <v>4.7E-2</v>
      </c>
      <c r="L21" s="8">
        <v>4.7E-2</v>
      </c>
      <c r="M21" s="7">
        <v>253153.51</v>
      </c>
      <c r="N21" s="7">
        <v>1.83</v>
      </c>
      <c r="O21" s="7">
        <v>4.63</v>
      </c>
      <c r="Q21" s="8">
        <v>0</v>
      </c>
      <c r="R21" s="8">
        <v>0</v>
      </c>
      <c r="S21" s="29"/>
      <c r="T21" s="29"/>
    </row>
    <row r="22" spans="1:20">
      <c r="A22" s="6" t="s">
        <v>1214</v>
      </c>
      <c r="B22" s="17">
        <v>7505019</v>
      </c>
      <c r="C22" s="6"/>
      <c r="D22" s="18">
        <v>520019423</v>
      </c>
      <c r="E22" s="6" t="s">
        <v>379</v>
      </c>
      <c r="F22" s="6" t="s">
        <v>1215</v>
      </c>
      <c r="G22" s="6" t="s">
        <v>177</v>
      </c>
      <c r="H22" s="6" t="s">
        <v>1216</v>
      </c>
      <c r="I22" s="17">
        <v>0</v>
      </c>
      <c r="J22" s="6" t="s">
        <v>94</v>
      </c>
      <c r="K22" s="21">
        <v>6.5000000000000002E-2</v>
      </c>
      <c r="L22" s="8">
        <v>6.5000000000000002E-2</v>
      </c>
      <c r="M22" s="7">
        <v>4908.3900000000003</v>
      </c>
      <c r="N22" s="7">
        <v>0</v>
      </c>
      <c r="O22" s="7">
        <v>0</v>
      </c>
      <c r="P22" s="8">
        <v>1.1000000000000001E-3</v>
      </c>
      <c r="Q22" s="8">
        <v>0</v>
      </c>
      <c r="R22" s="8">
        <v>0</v>
      </c>
      <c r="S22" s="29"/>
      <c r="T22" s="29"/>
    </row>
    <row r="23" spans="1:20">
      <c r="A23" s="6" t="s">
        <v>1217</v>
      </c>
      <c r="B23" s="17">
        <v>200571099</v>
      </c>
      <c r="C23" s="6"/>
      <c r="D23" s="6" t="s">
        <v>309</v>
      </c>
      <c r="E23" s="6" t="s">
        <v>1203</v>
      </c>
      <c r="F23" s="6" t="s">
        <v>1215</v>
      </c>
      <c r="G23" s="6" t="s">
        <v>177</v>
      </c>
      <c r="H23" s="6" t="s">
        <v>1218</v>
      </c>
      <c r="I23" s="17">
        <v>0</v>
      </c>
      <c r="J23" s="6" t="s">
        <v>94</v>
      </c>
      <c r="K23" s="21">
        <v>4.9000000000000002E-2</v>
      </c>
      <c r="L23" s="8">
        <v>4.9000000000000002E-2</v>
      </c>
      <c r="M23" s="7">
        <v>304387.21000000002</v>
      </c>
      <c r="N23" s="7">
        <v>24.08</v>
      </c>
      <c r="O23" s="7">
        <v>73.3</v>
      </c>
      <c r="Q23" s="8">
        <v>2.9999999999999997E-4</v>
      </c>
      <c r="R23" s="8">
        <v>0</v>
      </c>
      <c r="S23" s="29"/>
      <c r="T23" s="29"/>
    </row>
    <row r="24" spans="1:20">
      <c r="A24" s="6" t="s">
        <v>1219</v>
      </c>
      <c r="B24" s="17">
        <v>1143270</v>
      </c>
      <c r="C24" s="6"/>
      <c r="D24" s="6" t="s">
        <v>309</v>
      </c>
      <c r="E24" s="6" t="s">
        <v>1203</v>
      </c>
      <c r="F24" s="6" t="s">
        <v>1215</v>
      </c>
      <c r="G24" s="6" t="s">
        <v>177</v>
      </c>
      <c r="H24" s="6" t="s">
        <v>1220</v>
      </c>
      <c r="I24" s="17">
        <v>0.45</v>
      </c>
      <c r="J24" s="6" t="s">
        <v>94</v>
      </c>
      <c r="K24" s="21">
        <v>4.9000000000000002E-2</v>
      </c>
      <c r="L24" s="8">
        <v>4.9000000000000002E-2</v>
      </c>
      <c r="M24" s="7">
        <v>713442.27</v>
      </c>
      <c r="N24" s="7">
        <v>24.08</v>
      </c>
      <c r="O24" s="7">
        <v>171.8</v>
      </c>
      <c r="Q24" s="8">
        <v>8.0000000000000004E-4</v>
      </c>
      <c r="R24" s="8">
        <v>0</v>
      </c>
      <c r="S24" s="29"/>
      <c r="T24" s="29"/>
    </row>
    <row r="25" spans="1:20">
      <c r="A25" s="6" t="s">
        <v>1221</v>
      </c>
      <c r="B25" s="17">
        <v>4150090</v>
      </c>
      <c r="C25" s="6"/>
      <c r="D25" s="18">
        <v>520039017</v>
      </c>
      <c r="E25" s="6" t="s">
        <v>1206</v>
      </c>
      <c r="F25" s="6" t="s">
        <v>102</v>
      </c>
      <c r="G25" s="6"/>
      <c r="H25" s="6" t="s">
        <v>1222</v>
      </c>
      <c r="I25" s="17">
        <v>0</v>
      </c>
      <c r="J25" s="6" t="s">
        <v>94</v>
      </c>
      <c r="K25" s="21">
        <v>5.5E-2</v>
      </c>
      <c r="L25" s="8">
        <v>5.5E-2</v>
      </c>
      <c r="M25" s="7">
        <v>28257.99</v>
      </c>
      <c r="N25" s="7">
        <v>0</v>
      </c>
      <c r="O25" s="7">
        <v>0</v>
      </c>
      <c r="Q25" s="8">
        <v>0</v>
      </c>
      <c r="R25" s="8">
        <v>0</v>
      </c>
      <c r="S25" s="29"/>
      <c r="T25" s="29"/>
    </row>
    <row r="26" spans="1:20">
      <c r="A26" s="6" t="s">
        <v>1223</v>
      </c>
      <c r="B26" s="17">
        <v>1095942</v>
      </c>
      <c r="C26" s="6"/>
      <c r="D26" s="18">
        <v>513718734</v>
      </c>
      <c r="E26" s="6" t="s">
        <v>1206</v>
      </c>
      <c r="F26" s="6" t="s">
        <v>102</v>
      </c>
      <c r="G26" s="6"/>
      <c r="H26" s="6" t="s">
        <v>1224</v>
      </c>
      <c r="I26" s="17">
        <v>0</v>
      </c>
      <c r="J26" s="6" t="s">
        <v>94</v>
      </c>
      <c r="K26" s="21">
        <v>0.06</v>
      </c>
      <c r="L26" s="8">
        <v>0.06</v>
      </c>
      <c r="M26" s="7">
        <v>12696.21</v>
      </c>
      <c r="N26" s="7">
        <v>0</v>
      </c>
      <c r="O26" s="7">
        <v>0</v>
      </c>
      <c r="Q26" s="8">
        <v>0</v>
      </c>
      <c r="R26" s="8">
        <v>0</v>
      </c>
      <c r="S26" s="29"/>
      <c r="T26" s="29"/>
    </row>
    <row r="27" spans="1:20">
      <c r="A27" s="6" t="s">
        <v>1225</v>
      </c>
      <c r="B27" s="17">
        <v>1099969</v>
      </c>
      <c r="C27" s="6"/>
      <c r="D27" s="18">
        <v>510404460</v>
      </c>
      <c r="E27" s="6" t="s">
        <v>1206</v>
      </c>
      <c r="F27" s="6" t="s">
        <v>102</v>
      </c>
      <c r="G27" s="6"/>
      <c r="H27" s="6" t="s">
        <v>1226</v>
      </c>
      <c r="I27" s="17">
        <v>0</v>
      </c>
      <c r="J27" s="6" t="s">
        <v>94</v>
      </c>
      <c r="K27" s="21">
        <v>7.4999999999999997E-2</v>
      </c>
      <c r="L27" s="8">
        <v>7.4999999999999997E-2</v>
      </c>
      <c r="M27" s="7">
        <v>113722.12</v>
      </c>
      <c r="N27" s="7">
        <v>5.96</v>
      </c>
      <c r="O27" s="7">
        <v>6.78</v>
      </c>
      <c r="Q27" s="8">
        <v>0</v>
      </c>
      <c r="R27" s="8">
        <v>0</v>
      </c>
      <c r="S27" s="29"/>
      <c r="T27" s="29"/>
    </row>
    <row r="28" spans="1:20">
      <c r="A28" s="6" t="s">
        <v>1227</v>
      </c>
      <c r="B28" s="17">
        <v>1099944</v>
      </c>
      <c r="C28" s="6"/>
      <c r="D28" s="18">
        <v>510404460</v>
      </c>
      <c r="E28" s="6" t="s">
        <v>1206</v>
      </c>
      <c r="F28" s="6" t="s">
        <v>102</v>
      </c>
      <c r="G28" s="6"/>
      <c r="H28" s="6" t="s">
        <v>1226</v>
      </c>
      <c r="I28" s="17">
        <v>0</v>
      </c>
      <c r="J28" s="6" t="s">
        <v>94</v>
      </c>
      <c r="K28" s="21">
        <v>5.7500000000000002E-2</v>
      </c>
      <c r="L28" s="8">
        <v>5.7500000000000002E-2</v>
      </c>
      <c r="M28" s="7">
        <v>3423.61</v>
      </c>
      <c r="N28" s="7">
        <v>78.349999999999994</v>
      </c>
      <c r="O28" s="7">
        <v>2.68</v>
      </c>
      <c r="Q28" s="8">
        <v>0</v>
      </c>
      <c r="R28" s="8">
        <v>0</v>
      </c>
      <c r="S28" s="29"/>
      <c r="T28" s="29"/>
    </row>
    <row r="29" spans="1:20">
      <c r="A29" s="6" t="s">
        <v>1228</v>
      </c>
      <c r="B29" s="17">
        <v>1113562</v>
      </c>
      <c r="C29" s="6"/>
      <c r="D29" s="18">
        <v>513718734</v>
      </c>
      <c r="E29" s="6" t="s">
        <v>1206</v>
      </c>
      <c r="F29" s="6" t="s">
        <v>102</v>
      </c>
      <c r="G29" s="6"/>
      <c r="H29" s="6" t="s">
        <v>1224</v>
      </c>
      <c r="I29" s="17">
        <v>0</v>
      </c>
      <c r="J29" s="6" t="s">
        <v>94</v>
      </c>
      <c r="K29" s="21">
        <v>0.06</v>
      </c>
      <c r="L29" s="8">
        <v>0.06</v>
      </c>
      <c r="M29" s="7">
        <v>2116.0300000000002</v>
      </c>
      <c r="N29" s="7">
        <v>0</v>
      </c>
      <c r="O29" s="7">
        <v>0</v>
      </c>
      <c r="Q29" s="8">
        <v>0</v>
      </c>
      <c r="R29" s="8">
        <v>0</v>
      </c>
      <c r="S29" s="29"/>
      <c r="T29" s="29"/>
    </row>
    <row r="30" spans="1:20">
      <c r="A30" s="6" t="s">
        <v>1229</v>
      </c>
      <c r="B30" s="17">
        <v>1099951</v>
      </c>
      <c r="C30" s="6"/>
      <c r="D30" s="18">
        <v>510404460</v>
      </c>
      <c r="E30" s="6" t="s">
        <v>1206</v>
      </c>
      <c r="F30" s="6" t="s">
        <v>102</v>
      </c>
      <c r="G30" s="6"/>
      <c r="H30" s="6" t="s">
        <v>1226</v>
      </c>
      <c r="I30" s="17">
        <v>0</v>
      </c>
      <c r="J30" s="6" t="s">
        <v>94</v>
      </c>
      <c r="K30" s="21">
        <v>7.4999999999999997E-2</v>
      </c>
      <c r="L30" s="8">
        <v>7.4999999999999997E-2</v>
      </c>
      <c r="M30" s="7">
        <v>82322.52</v>
      </c>
      <c r="N30" s="7">
        <v>5.62</v>
      </c>
      <c r="O30" s="7">
        <v>4.63</v>
      </c>
      <c r="Q30" s="8">
        <v>0</v>
      </c>
      <c r="R30" s="8">
        <v>0</v>
      </c>
      <c r="S30" s="29"/>
      <c r="T30" s="29"/>
    </row>
    <row r="31" spans="1:20">
      <c r="A31" s="6" t="s">
        <v>1230</v>
      </c>
      <c r="B31" s="17">
        <v>3520046</v>
      </c>
      <c r="C31" s="6"/>
      <c r="D31" s="18">
        <v>520038043</v>
      </c>
      <c r="E31" s="6" t="s">
        <v>1206</v>
      </c>
      <c r="F31" s="6" t="s">
        <v>102</v>
      </c>
      <c r="G31" s="6"/>
      <c r="H31" s="6" t="s">
        <v>1231</v>
      </c>
      <c r="I31" s="17">
        <v>0</v>
      </c>
      <c r="J31" s="6" t="s">
        <v>94</v>
      </c>
      <c r="K31" s="21">
        <v>6.4000000000000001E-2</v>
      </c>
      <c r="L31" s="8">
        <v>6.4000000000000001E-2</v>
      </c>
      <c r="M31" s="7">
        <v>1000000</v>
      </c>
      <c r="N31" s="7">
        <v>1</v>
      </c>
      <c r="O31" s="7">
        <v>10</v>
      </c>
      <c r="P31" s="8">
        <v>8.8999999999999999E-3</v>
      </c>
      <c r="Q31" s="8">
        <v>0</v>
      </c>
      <c r="R31" s="8">
        <v>0</v>
      </c>
      <c r="S31" s="29"/>
      <c r="T31" s="29"/>
    </row>
    <row r="32" spans="1:20">
      <c r="A32" s="13" t="s">
        <v>1187</v>
      </c>
      <c r="B32" s="14"/>
      <c r="C32" s="13"/>
      <c r="D32" s="13"/>
      <c r="E32" s="13"/>
      <c r="F32" s="13"/>
      <c r="G32" s="13"/>
      <c r="H32" s="13"/>
      <c r="I32" s="14">
        <v>3.28</v>
      </c>
      <c r="J32" s="13"/>
      <c r="L32" s="16">
        <v>2.2200000000000001E-2</v>
      </c>
      <c r="M32" s="15">
        <v>40757639.869999997</v>
      </c>
      <c r="O32" s="15">
        <v>42681.38</v>
      </c>
      <c r="Q32" s="16">
        <v>0.19120000000000001</v>
      </c>
      <c r="R32" s="16">
        <v>2.7000000000000001E-3</v>
      </c>
      <c r="S32" s="29"/>
      <c r="T32" s="29"/>
    </row>
    <row r="33" spans="1:20">
      <c r="A33" s="6" t="s">
        <v>1232</v>
      </c>
      <c r="B33" s="17">
        <v>1140292</v>
      </c>
      <c r="C33" s="6"/>
      <c r="D33" s="18">
        <v>520042185</v>
      </c>
      <c r="E33" s="6" t="s">
        <v>461</v>
      </c>
      <c r="F33" s="6" t="s">
        <v>1607</v>
      </c>
      <c r="G33" s="6" t="s">
        <v>194</v>
      </c>
      <c r="H33" s="6" t="s">
        <v>1233</v>
      </c>
      <c r="I33" s="17">
        <v>2.63</v>
      </c>
      <c r="J33" s="6" t="s">
        <v>94</v>
      </c>
      <c r="K33" s="21">
        <v>2.5000000000000001E-2</v>
      </c>
      <c r="L33" s="8">
        <v>8.5000000000000006E-3</v>
      </c>
      <c r="M33" s="7">
        <v>16170905.699999999</v>
      </c>
      <c r="N33" s="7">
        <v>105.12</v>
      </c>
      <c r="O33" s="7">
        <v>16998.86</v>
      </c>
      <c r="Q33" s="8">
        <v>7.6200000000000004E-2</v>
      </c>
      <c r="R33" s="8">
        <v>1.1000000000000001E-3</v>
      </c>
      <c r="S33" s="29"/>
      <c r="T33" s="29"/>
    </row>
    <row r="34" spans="1:20">
      <c r="A34" s="6" t="s">
        <v>1234</v>
      </c>
      <c r="B34" s="17">
        <v>1139336</v>
      </c>
      <c r="C34" s="6"/>
      <c r="D34" s="18">
        <v>511446551</v>
      </c>
      <c r="E34" s="6" t="s">
        <v>419</v>
      </c>
      <c r="F34" s="6" t="s">
        <v>282</v>
      </c>
      <c r="G34" s="6" t="s">
        <v>194</v>
      </c>
      <c r="H34" s="6" t="s">
        <v>1235</v>
      </c>
      <c r="I34" s="17">
        <v>1.74</v>
      </c>
      <c r="J34" s="6" t="s">
        <v>94</v>
      </c>
      <c r="K34" s="21">
        <v>3.4200000000000001E-2</v>
      </c>
      <c r="L34" s="8">
        <v>1.6299999999999999E-2</v>
      </c>
      <c r="M34" s="7">
        <v>5348851.99</v>
      </c>
      <c r="N34" s="7">
        <v>103.87</v>
      </c>
      <c r="O34" s="7">
        <v>5555.85</v>
      </c>
      <c r="Q34" s="8">
        <v>2.4899999999999999E-2</v>
      </c>
      <c r="R34" s="8">
        <v>2.9999999999999997E-4</v>
      </c>
      <c r="S34" s="29"/>
      <c r="T34" s="29"/>
    </row>
    <row r="35" spans="1:20">
      <c r="A35" s="6" t="s">
        <v>1236</v>
      </c>
      <c r="B35" s="17">
        <v>1138825</v>
      </c>
      <c r="C35" s="6"/>
      <c r="D35" s="18">
        <v>520044439</v>
      </c>
      <c r="E35" s="6" t="s">
        <v>1203</v>
      </c>
      <c r="F35" s="6" t="s">
        <v>282</v>
      </c>
      <c r="G35" s="6" t="s">
        <v>194</v>
      </c>
      <c r="H35" s="6" t="s">
        <v>1237</v>
      </c>
      <c r="I35" s="17">
        <v>4.26</v>
      </c>
      <c r="J35" s="6" t="s">
        <v>94</v>
      </c>
      <c r="K35" s="21">
        <v>4.5999999999999999E-2</v>
      </c>
      <c r="L35" s="8">
        <v>3.5400000000000001E-2</v>
      </c>
      <c r="M35" s="7">
        <v>19237882.18</v>
      </c>
      <c r="N35" s="7">
        <v>104.62</v>
      </c>
      <c r="O35" s="7">
        <v>20126.669999999998</v>
      </c>
      <c r="Q35" s="8">
        <v>9.0200000000000002E-2</v>
      </c>
      <c r="R35" s="8">
        <v>1.2999999999999999E-3</v>
      </c>
      <c r="S35" s="29"/>
      <c r="T35" s="29"/>
    </row>
    <row r="36" spans="1:20">
      <c r="A36" s="13" t="s">
        <v>168</v>
      </c>
      <c r="B36" s="14"/>
      <c r="C36" s="13"/>
      <c r="D36" s="13"/>
      <c r="E36" s="13"/>
      <c r="F36" s="13"/>
      <c r="G36" s="13"/>
      <c r="H36" s="13"/>
      <c r="I36" s="14">
        <v>2.38</v>
      </c>
      <c r="J36" s="13"/>
      <c r="L36" s="16">
        <v>0.1007</v>
      </c>
      <c r="M36" s="15">
        <v>6580943.2800000003</v>
      </c>
      <c r="O36" s="15">
        <v>2970.64</v>
      </c>
      <c r="Q36" s="16">
        <v>1.3299999999999999E-2</v>
      </c>
      <c r="R36" s="16">
        <v>2.0000000000000001E-4</v>
      </c>
      <c r="S36" s="29"/>
      <c r="T36" s="29"/>
    </row>
    <row r="37" spans="1:20">
      <c r="A37" s="6" t="s">
        <v>1238</v>
      </c>
      <c r="B37" s="17">
        <v>25502</v>
      </c>
      <c r="C37" s="6"/>
      <c r="D37" s="6">
        <v>99038</v>
      </c>
      <c r="E37" s="6" t="s">
        <v>1206</v>
      </c>
      <c r="F37" s="6" t="s">
        <v>1210</v>
      </c>
      <c r="G37" s="6" t="s">
        <v>177</v>
      </c>
      <c r="H37" s="6" t="s">
        <v>1239</v>
      </c>
      <c r="I37" s="17">
        <v>0</v>
      </c>
      <c r="J37" s="6" t="s">
        <v>94</v>
      </c>
      <c r="K37" s="21">
        <v>0.14499999999999999</v>
      </c>
      <c r="L37" s="8">
        <v>0.14499999999999999</v>
      </c>
      <c r="M37" s="7">
        <v>1000000</v>
      </c>
      <c r="N37" s="7">
        <v>0</v>
      </c>
      <c r="O37" s="7">
        <v>0</v>
      </c>
      <c r="P37" s="8">
        <v>0.02</v>
      </c>
      <c r="Q37" s="8">
        <v>0</v>
      </c>
      <c r="R37" s="8">
        <v>0</v>
      </c>
      <c r="S37" s="29"/>
      <c r="T37" s="29"/>
    </row>
    <row r="38" spans="1:20">
      <c r="A38" s="6" t="s">
        <v>1238</v>
      </c>
      <c r="B38" s="17">
        <v>22178</v>
      </c>
      <c r="C38" s="6"/>
      <c r="D38" s="6">
        <v>99038</v>
      </c>
      <c r="E38" s="6" t="s">
        <v>1206</v>
      </c>
      <c r="F38" s="6" t="s">
        <v>1210</v>
      </c>
      <c r="G38" s="6" t="s">
        <v>177</v>
      </c>
      <c r="H38" s="6" t="s">
        <v>1239</v>
      </c>
      <c r="I38" s="17">
        <v>0</v>
      </c>
      <c r="J38" s="6" t="s">
        <v>94</v>
      </c>
      <c r="K38" s="21">
        <v>0.14499999999999999</v>
      </c>
      <c r="L38" s="8">
        <v>0.14499999999999999</v>
      </c>
      <c r="M38" s="7">
        <v>4500500</v>
      </c>
      <c r="N38" s="7">
        <v>0</v>
      </c>
      <c r="O38" s="7">
        <v>0</v>
      </c>
      <c r="P38" s="8">
        <v>4.0899999999999999E-2</v>
      </c>
      <c r="Q38" s="8">
        <v>0</v>
      </c>
      <c r="R38" s="8">
        <v>0</v>
      </c>
      <c r="S38" s="29"/>
      <c r="T38" s="29"/>
    </row>
    <row r="39" spans="1:20">
      <c r="A39" s="6" t="s">
        <v>1240</v>
      </c>
      <c r="B39" s="17">
        <v>65100441</v>
      </c>
      <c r="C39" s="6"/>
      <c r="D39" s="18">
        <v>520015041</v>
      </c>
      <c r="E39" s="6" t="s">
        <v>162</v>
      </c>
      <c r="F39" s="6" t="s">
        <v>102</v>
      </c>
      <c r="G39" s="6"/>
      <c r="H39" s="6" t="s">
        <v>1241</v>
      </c>
      <c r="I39" s="17">
        <v>2.38</v>
      </c>
      <c r="J39" s="6" t="s">
        <v>43</v>
      </c>
      <c r="K39" s="21">
        <v>0.03</v>
      </c>
      <c r="L39" s="8">
        <v>0.1007</v>
      </c>
      <c r="M39" s="7">
        <v>1080443.28</v>
      </c>
      <c r="N39" s="7">
        <v>85.52</v>
      </c>
      <c r="O39" s="7">
        <v>2970.64</v>
      </c>
      <c r="Q39" s="8">
        <v>1.3299999999999999E-2</v>
      </c>
      <c r="R39" s="8">
        <v>2.0000000000000001E-4</v>
      </c>
      <c r="S39" s="29"/>
      <c r="T39" s="29"/>
    </row>
    <row r="40" spans="1:20">
      <c r="A40" s="13" t="s">
        <v>752</v>
      </c>
      <c r="B40" s="14"/>
      <c r="C40" s="13"/>
      <c r="D40" s="13"/>
      <c r="E40" s="13"/>
      <c r="F40" s="13"/>
      <c r="G40" s="13"/>
      <c r="H40" s="13"/>
      <c r="I40" s="14">
        <v>0</v>
      </c>
      <c r="J40" s="13"/>
      <c r="M40" s="15">
        <v>0</v>
      </c>
      <c r="O40" s="15">
        <v>0</v>
      </c>
      <c r="Q40" s="16">
        <v>0</v>
      </c>
      <c r="R40" s="16">
        <v>0</v>
      </c>
      <c r="S40" s="29"/>
      <c r="T40" s="29"/>
    </row>
    <row r="41" spans="1:20">
      <c r="A41" s="3" t="s">
        <v>117</v>
      </c>
      <c r="B41" s="12"/>
      <c r="C41" s="3"/>
      <c r="D41" s="3"/>
      <c r="E41" s="3"/>
      <c r="F41" s="3"/>
      <c r="G41" s="3"/>
      <c r="H41" s="3"/>
      <c r="J41" s="3"/>
      <c r="M41" s="9">
        <v>0</v>
      </c>
      <c r="O41" s="9">
        <v>0</v>
      </c>
      <c r="Q41" s="10">
        <v>0</v>
      </c>
      <c r="R41" s="10">
        <v>0</v>
      </c>
      <c r="S41" s="29"/>
      <c r="T41" s="29"/>
    </row>
    <row r="42" spans="1:20">
      <c r="A42" s="13" t="s">
        <v>1242</v>
      </c>
      <c r="B42" s="14"/>
      <c r="C42" s="13"/>
      <c r="D42" s="13"/>
      <c r="E42" s="13"/>
      <c r="F42" s="13"/>
      <c r="G42" s="13"/>
      <c r="H42" s="13"/>
      <c r="I42" s="14">
        <v>0</v>
      </c>
      <c r="J42" s="13"/>
      <c r="M42" s="15">
        <v>0</v>
      </c>
      <c r="O42" s="15">
        <v>0</v>
      </c>
      <c r="Q42" s="16">
        <v>0</v>
      </c>
      <c r="R42" s="16">
        <v>0</v>
      </c>
      <c r="S42" s="29"/>
      <c r="T42" s="29"/>
    </row>
    <row r="43" spans="1:20">
      <c r="A43" s="13" t="s">
        <v>1243</v>
      </c>
      <c r="B43" s="14"/>
      <c r="C43" s="13"/>
      <c r="D43" s="13"/>
      <c r="E43" s="13"/>
      <c r="F43" s="13"/>
      <c r="G43" s="13"/>
      <c r="H43" s="13"/>
      <c r="I43" s="14">
        <v>0</v>
      </c>
      <c r="J43" s="13"/>
      <c r="M43" s="15">
        <v>0</v>
      </c>
      <c r="O43" s="15">
        <v>0</v>
      </c>
      <c r="Q43" s="16">
        <v>0</v>
      </c>
      <c r="R43" s="16">
        <v>0</v>
      </c>
      <c r="S43" s="29"/>
      <c r="T43" s="29"/>
    </row>
    <row r="44" spans="1:20">
      <c r="A44" s="29" t="s">
        <v>1608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T44" s="29"/>
    </row>
    <row r="45" spans="1:20">
      <c r="A45" s="6" t="s">
        <v>118</v>
      </c>
      <c r="B45" s="17"/>
      <c r="C45" s="6"/>
      <c r="D45" s="6"/>
      <c r="E45" s="6"/>
      <c r="F45" s="6"/>
      <c r="G45" s="6"/>
      <c r="H45" s="6"/>
      <c r="J45" s="6"/>
      <c r="T45" s="29"/>
    </row>
    <row r="46" spans="1:20">
      <c r="A46" s="29" t="s">
        <v>1609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</sheetData>
  <mergeCells count="4">
    <mergeCell ref="S7:S43"/>
    <mergeCell ref="A44:R44"/>
    <mergeCell ref="T1:T46"/>
    <mergeCell ref="A46:S46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rightToLeft="1" workbookViewId="0">
      <selection activeCell="E11" sqref="E11"/>
    </sheetView>
  </sheetViews>
  <sheetFormatPr defaultColWidth="9.140625" defaultRowHeight="12.75"/>
  <cols>
    <col min="1" max="1" width="30.7109375" customWidth="1"/>
    <col min="2" max="2" width="18.7109375" customWidth="1"/>
    <col min="3" max="3" width="11.7109375" customWidth="1"/>
    <col min="4" max="4" width="13.7109375" customWidth="1"/>
    <col min="5" max="5" width="17.7109375" customWidth="1"/>
    <col min="6" max="6" width="15.7109375" customWidth="1"/>
    <col min="7" max="7" width="16.7109375" customWidth="1"/>
    <col min="8" max="8" width="10.7109375" customWidth="1"/>
    <col min="9" max="9" width="13.7109375" customWidth="1"/>
    <col min="10" max="10" width="24.7109375" customWidth="1"/>
    <col min="11" max="11" width="26.7109375" customWidth="1"/>
    <col min="12" max="12" width="23.7109375" customWidth="1"/>
  </cols>
  <sheetData>
    <row r="1" spans="1:14" ht="15.75">
      <c r="A1" s="1" t="s">
        <v>0</v>
      </c>
      <c r="B1" s="1" t="s">
        <v>1</v>
      </c>
      <c r="N1" s="29" t="s">
        <v>1609</v>
      </c>
    </row>
    <row r="2" spans="1:14" ht="15.75">
      <c r="A2" s="1" t="s">
        <v>2</v>
      </c>
      <c r="B2" s="1" t="s">
        <v>1598</v>
      </c>
      <c r="N2" s="29"/>
    </row>
    <row r="3" spans="1:14" ht="15.75">
      <c r="A3" s="1" t="s">
        <v>3</v>
      </c>
      <c r="B3" s="1" t="s">
        <v>4</v>
      </c>
      <c r="N3" s="29"/>
    </row>
    <row r="4" spans="1:14" ht="15.75">
      <c r="A4" s="1" t="s">
        <v>5</v>
      </c>
      <c r="B4" s="1" t="s">
        <v>6</v>
      </c>
      <c r="N4" s="29"/>
    </row>
    <row r="5" spans="1:14" ht="15.75">
      <c r="A5" s="2" t="s">
        <v>946</v>
      </c>
      <c r="N5" s="29"/>
    </row>
    <row r="6" spans="1:14" ht="15.75">
      <c r="A6" s="2" t="s">
        <v>362</v>
      </c>
      <c r="N6" s="29"/>
    </row>
    <row r="7" spans="1:14">
      <c r="A7" s="3" t="s">
        <v>76</v>
      </c>
      <c r="B7" s="3" t="s">
        <v>77</v>
      </c>
      <c r="C7" s="3" t="s">
        <v>164</v>
      </c>
      <c r="D7" s="3" t="s">
        <v>78</v>
      </c>
      <c r="E7" s="3" t="s">
        <v>165</v>
      </c>
      <c r="F7" s="3" t="s">
        <v>81</v>
      </c>
      <c r="G7" s="3" t="s">
        <v>124</v>
      </c>
      <c r="H7" s="3" t="s">
        <v>42</v>
      </c>
      <c r="I7" s="3" t="s">
        <v>947</v>
      </c>
      <c r="J7" s="3" t="s">
        <v>126</v>
      </c>
      <c r="K7" s="3" t="s">
        <v>127</v>
      </c>
      <c r="L7" s="3" t="s">
        <v>128</v>
      </c>
      <c r="M7" s="29" t="s">
        <v>1608</v>
      </c>
      <c r="N7" s="29"/>
    </row>
    <row r="8" spans="1:14" ht="13.5" thickBot="1">
      <c r="A8" s="4"/>
      <c r="B8" s="4"/>
      <c r="C8" s="4"/>
      <c r="D8" s="4"/>
      <c r="E8" s="4"/>
      <c r="F8" s="4"/>
      <c r="G8" s="4" t="s">
        <v>131</v>
      </c>
      <c r="H8" s="4" t="s">
        <v>132</v>
      </c>
      <c r="I8" s="4" t="s">
        <v>88</v>
      </c>
      <c r="J8" s="4" t="s">
        <v>87</v>
      </c>
      <c r="K8" s="4" t="s">
        <v>87</v>
      </c>
      <c r="L8" s="4" t="s">
        <v>87</v>
      </c>
      <c r="M8" s="29"/>
      <c r="N8" s="29"/>
    </row>
    <row r="9" spans="1:14" ht="13.5" thickTop="1">
      <c r="A9" s="3" t="s">
        <v>363</v>
      </c>
      <c r="B9" s="12"/>
      <c r="C9" s="3"/>
      <c r="D9" s="3"/>
      <c r="E9" s="3"/>
      <c r="F9" s="3"/>
      <c r="G9" s="9">
        <v>34013349.630000003</v>
      </c>
      <c r="I9" s="9">
        <v>120818.89</v>
      </c>
      <c r="K9" s="10">
        <v>1</v>
      </c>
      <c r="L9" s="10">
        <v>7.6E-3</v>
      </c>
      <c r="M9" s="29"/>
      <c r="N9" s="29"/>
    </row>
    <row r="10" spans="1:14">
      <c r="A10" s="31" t="s">
        <v>1608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N10" s="29"/>
    </row>
    <row r="11" spans="1:14">
      <c r="A11" s="6" t="s">
        <v>1245</v>
      </c>
      <c r="B11" s="17">
        <v>6511984</v>
      </c>
      <c r="C11" s="6"/>
      <c r="D11" s="18">
        <v>520015041</v>
      </c>
      <c r="E11" s="6" t="s">
        <v>162</v>
      </c>
      <c r="F11" s="6" t="s">
        <v>43</v>
      </c>
      <c r="G11" s="7">
        <v>16121</v>
      </c>
      <c r="H11" s="7">
        <v>2620</v>
      </c>
      <c r="I11" s="7">
        <v>1357.92</v>
      </c>
      <c r="J11" s="8">
        <v>0</v>
      </c>
      <c r="K11" s="8">
        <v>1.12E-2</v>
      </c>
      <c r="L11" s="8">
        <v>1E-4</v>
      </c>
      <c r="N11" s="29"/>
    </row>
    <row r="12" spans="1:14">
      <c r="A12" s="6" t="s">
        <v>1246</v>
      </c>
      <c r="B12" s="17">
        <v>200329043</v>
      </c>
      <c r="C12" s="6"/>
      <c r="D12" s="18">
        <v>550241962</v>
      </c>
      <c r="E12" s="6" t="s">
        <v>162</v>
      </c>
      <c r="F12" s="6" t="s">
        <v>94</v>
      </c>
      <c r="G12" s="7">
        <v>16658608.9</v>
      </c>
      <c r="H12" s="7">
        <v>138.66999999999999</v>
      </c>
      <c r="I12" s="7">
        <v>23101.31</v>
      </c>
      <c r="J12" s="8">
        <v>8.3299999999999999E-2</v>
      </c>
      <c r="K12" s="8">
        <v>0.19120000000000001</v>
      </c>
      <c r="L12" s="8">
        <v>1.4E-3</v>
      </c>
      <c r="N12" s="29"/>
    </row>
    <row r="13" spans="1:14">
      <c r="A13" s="3" t="s">
        <v>117</v>
      </c>
      <c r="B13" s="12"/>
      <c r="C13" s="3"/>
      <c r="D13" s="3"/>
      <c r="E13" s="3"/>
      <c r="F13" s="3"/>
      <c r="G13" s="9">
        <v>17338619.73</v>
      </c>
      <c r="I13" s="9">
        <v>96359.66</v>
      </c>
      <c r="K13" s="10">
        <v>0.79759999999999998</v>
      </c>
      <c r="L13" s="10">
        <v>6.1000000000000004E-3</v>
      </c>
      <c r="N13" s="29"/>
    </row>
    <row r="14" spans="1:14">
      <c r="A14" s="13" t="s">
        <v>170</v>
      </c>
      <c r="B14" s="14"/>
      <c r="C14" s="13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  <c r="N14" s="29"/>
    </row>
    <row r="15" spans="1:14">
      <c r="A15" s="13" t="s">
        <v>171</v>
      </c>
      <c r="B15" s="14"/>
      <c r="C15" s="13"/>
      <c r="D15" s="13"/>
      <c r="E15" s="13"/>
      <c r="F15" s="13"/>
      <c r="G15" s="15">
        <v>17338619.73</v>
      </c>
      <c r="I15" s="15">
        <v>96359.66</v>
      </c>
      <c r="K15" s="16">
        <v>0.79759999999999998</v>
      </c>
      <c r="L15" s="16">
        <v>6.1000000000000004E-3</v>
      </c>
      <c r="N15" s="29"/>
    </row>
    <row r="16" spans="1:14">
      <c r="A16" s="6" t="s">
        <v>1249</v>
      </c>
      <c r="B16" s="17" t="s">
        <v>1249</v>
      </c>
      <c r="C16" s="6"/>
      <c r="D16" s="6"/>
      <c r="E16" s="6" t="s">
        <v>355</v>
      </c>
      <c r="F16" s="6" t="s">
        <v>48</v>
      </c>
      <c r="G16" s="7">
        <v>11606969.73</v>
      </c>
      <c r="H16" s="7">
        <v>146.46</v>
      </c>
      <c r="I16" s="7">
        <v>67048</v>
      </c>
      <c r="K16" s="8">
        <v>0.55489999999999995</v>
      </c>
      <c r="L16" s="8">
        <v>4.1999999999999997E-3</v>
      </c>
      <c r="N16" s="29"/>
    </row>
    <row r="17" spans="1:14">
      <c r="A17" s="6" t="s">
        <v>1247</v>
      </c>
      <c r="B17" s="17">
        <v>50006337</v>
      </c>
      <c r="C17" s="6"/>
      <c r="D17" s="6"/>
      <c r="E17" s="6" t="s">
        <v>272</v>
      </c>
      <c r="F17" s="6" t="s">
        <v>43</v>
      </c>
      <c r="G17" s="7">
        <v>2251353</v>
      </c>
      <c r="H17" s="7">
        <v>167.19</v>
      </c>
      <c r="I17" s="7">
        <v>12101.71</v>
      </c>
      <c r="K17" s="8">
        <v>0.1002</v>
      </c>
      <c r="L17" s="8">
        <v>8.0000000000000004E-4</v>
      </c>
      <c r="N17" s="29"/>
    </row>
    <row r="18" spans="1:14">
      <c r="A18" s="6" t="s">
        <v>1248</v>
      </c>
      <c r="B18" s="17">
        <v>62017595</v>
      </c>
      <c r="C18" s="6"/>
      <c r="D18" s="6"/>
      <c r="E18" s="6" t="s">
        <v>1203</v>
      </c>
      <c r="F18" s="6" t="s">
        <v>43</v>
      </c>
      <c r="G18" s="7">
        <v>132797</v>
      </c>
      <c r="H18" s="7">
        <v>1510.21</v>
      </c>
      <c r="I18" s="7">
        <v>6447.73</v>
      </c>
      <c r="K18" s="8">
        <v>5.3400000000000003E-2</v>
      </c>
      <c r="L18" s="8">
        <v>4.0000000000000002E-4</v>
      </c>
      <c r="N18" s="29"/>
    </row>
    <row r="19" spans="1:14">
      <c r="A19" s="6" t="s">
        <v>1244</v>
      </c>
      <c r="B19" s="17">
        <v>62017686</v>
      </c>
      <c r="C19" s="6"/>
      <c r="D19" s="6"/>
      <c r="E19" s="6" t="s">
        <v>162</v>
      </c>
      <c r="F19" s="6" t="s">
        <v>43</v>
      </c>
      <c r="G19" s="7">
        <v>1915000</v>
      </c>
      <c r="H19" s="7">
        <v>100</v>
      </c>
      <c r="I19" s="7">
        <v>6156.73</v>
      </c>
      <c r="J19" s="8">
        <v>2.5499999999999998E-2</v>
      </c>
      <c r="K19" s="8">
        <v>5.0999999999999997E-2</v>
      </c>
      <c r="L19" s="8">
        <v>4.0000000000000002E-4</v>
      </c>
      <c r="N19" s="29"/>
    </row>
    <row r="20" spans="1:14">
      <c r="A20" s="6" t="s">
        <v>1309</v>
      </c>
      <c r="B20" s="17">
        <v>62017496</v>
      </c>
      <c r="C20" s="6"/>
      <c r="D20" s="6"/>
      <c r="E20" s="6" t="s">
        <v>1203</v>
      </c>
      <c r="F20" s="6" t="s">
        <v>43</v>
      </c>
      <c r="G20" s="7">
        <v>1432500</v>
      </c>
      <c r="H20" s="7">
        <v>100</v>
      </c>
      <c r="I20" s="7">
        <v>4605.49</v>
      </c>
      <c r="J20" s="8">
        <v>4.3400000000000001E-2</v>
      </c>
      <c r="K20" s="8">
        <v>3.8100000000000002E-2</v>
      </c>
      <c r="L20" s="8">
        <v>2.9999999999999997E-4</v>
      </c>
      <c r="N20" s="29"/>
    </row>
    <row r="21" spans="1:14">
      <c r="A21" s="6" t="s">
        <v>118</v>
      </c>
      <c r="B21" s="17"/>
      <c r="C21" s="6"/>
      <c r="D21" s="6"/>
      <c r="E21" s="6"/>
      <c r="F21" s="6"/>
      <c r="N21" s="29"/>
    </row>
    <row r="22" spans="1:14">
      <c r="A22" s="29" t="s">
        <v>1609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</sheetData>
  <mergeCells count="4">
    <mergeCell ref="M7:M9"/>
    <mergeCell ref="A10:L10"/>
    <mergeCell ref="N1:N22"/>
    <mergeCell ref="A22:M22"/>
  </mergeCells>
  <pageMargins left="0.75" right="0.75" top="1" bottom="1" header="0.5" footer="0.5"/>
  <pageSetup paperSize="9" orientation="portrait" r:id="rId1"/>
  <ignoredErrors>
    <ignoredError sqref="B4" numberStoredAsText="1"/>
  </ignoredErrors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rightToLeft="1" topLeftCell="A5" workbookViewId="0">
      <selection activeCell="B72" sqref="B72"/>
    </sheetView>
  </sheetViews>
  <sheetFormatPr defaultColWidth="9.140625" defaultRowHeight="12.75"/>
  <cols>
    <col min="1" max="1" width="28.7109375" customWidth="1"/>
    <col min="2" max="2" width="18.7109375" customWidth="1"/>
    <col min="3" max="3" width="15.7109375" customWidth="1"/>
    <col min="4" max="4" width="14.7109375" customWidth="1"/>
    <col min="5" max="5" width="17.7109375" customWidth="1"/>
    <col min="6" max="6" width="12.7109375" customWidth="1"/>
    <col min="7" max="7" width="13.7109375" customWidth="1"/>
    <col min="8" max="8" width="24.7109375" customWidth="1"/>
    <col min="9" max="9" width="26.7109375" customWidth="1"/>
    <col min="10" max="10" width="23.7109375" customWidth="1"/>
  </cols>
  <sheetData>
    <row r="1" spans="1:12" ht="15.75">
      <c r="A1" s="1" t="s">
        <v>0</v>
      </c>
      <c r="B1" s="1" t="s">
        <v>1</v>
      </c>
      <c r="L1" s="29" t="s">
        <v>1609</v>
      </c>
    </row>
    <row r="2" spans="1:12" ht="15.75">
      <c r="A2" s="1" t="s">
        <v>2</v>
      </c>
      <c r="B2" s="1" t="s">
        <v>1598</v>
      </c>
      <c r="L2" s="29"/>
    </row>
    <row r="3" spans="1:12" ht="15.75">
      <c r="A3" s="1" t="s">
        <v>3</v>
      </c>
      <c r="B3" s="1" t="s">
        <v>4</v>
      </c>
      <c r="L3" s="29"/>
    </row>
    <row r="4" spans="1:12" ht="15.75">
      <c r="A4" s="1" t="s">
        <v>5</v>
      </c>
      <c r="B4" s="1" t="s">
        <v>6</v>
      </c>
      <c r="L4" s="29"/>
    </row>
    <row r="5" spans="1:12" ht="15.75">
      <c r="A5" s="2" t="s">
        <v>946</v>
      </c>
      <c r="L5" s="29"/>
    </row>
    <row r="6" spans="1:12" ht="15.75">
      <c r="A6" s="2" t="s">
        <v>1250</v>
      </c>
      <c r="L6" s="29"/>
    </row>
    <row r="7" spans="1:12">
      <c r="A7" s="3" t="s">
        <v>76</v>
      </c>
      <c r="B7" s="3" t="s">
        <v>77</v>
      </c>
      <c r="C7" s="3" t="s">
        <v>81</v>
      </c>
      <c r="D7" s="3" t="s">
        <v>122</v>
      </c>
      <c r="E7" s="3" t="s">
        <v>124</v>
      </c>
      <c r="F7" s="3" t="s">
        <v>42</v>
      </c>
      <c r="G7" s="3" t="s">
        <v>947</v>
      </c>
      <c r="H7" s="3" t="s">
        <v>126</v>
      </c>
      <c r="I7" s="3" t="s">
        <v>127</v>
      </c>
      <c r="J7" s="3" t="s">
        <v>128</v>
      </c>
      <c r="K7" s="29" t="s">
        <v>1608</v>
      </c>
      <c r="L7" s="29"/>
    </row>
    <row r="8" spans="1:12" ht="13.5" thickBot="1">
      <c r="A8" s="4"/>
      <c r="B8" s="4"/>
      <c r="C8" s="4"/>
      <c r="D8" s="4" t="s">
        <v>129</v>
      </c>
      <c r="E8" s="4" t="s">
        <v>131</v>
      </c>
      <c r="F8" s="4" t="s">
        <v>132</v>
      </c>
      <c r="G8" s="4" t="s">
        <v>88</v>
      </c>
      <c r="H8" s="4" t="s">
        <v>87</v>
      </c>
      <c r="I8" s="4" t="s">
        <v>87</v>
      </c>
      <c r="J8" s="4" t="s">
        <v>87</v>
      </c>
      <c r="K8" s="29"/>
      <c r="L8" s="29"/>
    </row>
    <row r="9" spans="1:12" ht="13.5" thickTop="1">
      <c r="A9" s="3" t="s">
        <v>1251</v>
      </c>
      <c r="B9" s="12"/>
      <c r="C9" s="3"/>
      <c r="D9" s="3"/>
      <c r="E9" s="9">
        <v>316529748.13</v>
      </c>
      <c r="G9" s="9">
        <v>975432.19</v>
      </c>
      <c r="I9" s="10">
        <v>1</v>
      </c>
      <c r="J9" s="10">
        <v>6.0699999999999997E-2</v>
      </c>
      <c r="K9" s="29"/>
      <c r="L9" s="29"/>
    </row>
    <row r="10" spans="1:12">
      <c r="A10" s="3" t="s">
        <v>1252</v>
      </c>
      <c r="B10" s="12"/>
      <c r="C10" s="3"/>
      <c r="D10" s="3"/>
      <c r="E10" s="9">
        <v>49123975.590000004</v>
      </c>
      <c r="G10" s="9">
        <v>88153.97</v>
      </c>
      <c r="I10" s="10">
        <v>9.0399999999999994E-2</v>
      </c>
      <c r="J10" s="10">
        <v>5.4999999999999997E-3</v>
      </c>
      <c r="K10" s="29"/>
      <c r="L10" s="29"/>
    </row>
    <row r="11" spans="1:12">
      <c r="A11" s="13" t="s">
        <v>1253</v>
      </c>
      <c r="B11" s="14"/>
      <c r="C11" s="13"/>
      <c r="D11" s="13"/>
      <c r="E11" s="15">
        <v>0</v>
      </c>
      <c r="G11" s="15">
        <v>0</v>
      </c>
      <c r="I11" s="16">
        <v>0</v>
      </c>
      <c r="J11" s="16">
        <v>0</v>
      </c>
      <c r="K11" s="29"/>
      <c r="L11" s="29"/>
    </row>
    <row r="12" spans="1:12">
      <c r="A12" s="13" t="s">
        <v>1254</v>
      </c>
      <c r="B12" s="14"/>
      <c r="C12" s="13"/>
      <c r="D12" s="13"/>
      <c r="E12" s="15">
        <v>0</v>
      </c>
      <c r="G12" s="15">
        <v>0</v>
      </c>
      <c r="I12" s="16">
        <v>0</v>
      </c>
      <c r="J12" s="16">
        <v>0</v>
      </c>
      <c r="K12" s="29"/>
      <c r="L12" s="29"/>
    </row>
    <row r="13" spans="1:12">
      <c r="A13" s="13" t="s">
        <v>1255</v>
      </c>
      <c r="B13" s="14"/>
      <c r="C13" s="13"/>
      <c r="D13" s="13"/>
      <c r="E13" s="15">
        <v>0</v>
      </c>
      <c r="G13" s="15">
        <v>0</v>
      </c>
      <c r="I13" s="16">
        <v>0</v>
      </c>
      <c r="J13" s="16">
        <v>0</v>
      </c>
      <c r="K13" s="29"/>
      <c r="L13" s="29"/>
    </row>
    <row r="14" spans="1:12">
      <c r="A14" s="13" t="s">
        <v>1256</v>
      </c>
      <c r="B14" s="14"/>
      <c r="C14" s="13"/>
      <c r="D14" s="13"/>
      <c r="E14" s="15">
        <v>49123975.590000004</v>
      </c>
      <c r="G14" s="15">
        <v>88153.97</v>
      </c>
      <c r="I14" s="16">
        <v>9.0399999999999994E-2</v>
      </c>
      <c r="J14" s="16">
        <v>5.4999999999999997E-3</v>
      </c>
      <c r="K14" s="29"/>
      <c r="L14" s="29"/>
    </row>
    <row r="15" spans="1:12">
      <c r="A15" s="6" t="s">
        <v>1257</v>
      </c>
      <c r="B15" s="17">
        <v>620068461</v>
      </c>
      <c r="C15" s="6" t="s">
        <v>43</v>
      </c>
      <c r="D15" s="24">
        <v>43216</v>
      </c>
      <c r="E15" s="7">
        <v>786073</v>
      </c>
      <c r="F15" s="7">
        <v>96.68</v>
      </c>
      <c r="G15" s="7">
        <v>2443.1999999999998</v>
      </c>
      <c r="I15" s="8">
        <v>2.5000000000000001E-3</v>
      </c>
      <c r="J15" s="8">
        <v>2.0000000000000001E-4</v>
      </c>
      <c r="K15" s="29"/>
      <c r="L15" s="29"/>
    </row>
    <row r="16" spans="1:12">
      <c r="A16" s="6" t="s">
        <v>1258</v>
      </c>
      <c r="B16" s="17">
        <v>60305448</v>
      </c>
      <c r="C16" s="6" t="s">
        <v>43</v>
      </c>
      <c r="D16" s="24">
        <v>41148</v>
      </c>
      <c r="E16" s="7">
        <v>5842203.4199999999</v>
      </c>
      <c r="F16" s="7">
        <v>81.180000000000007</v>
      </c>
      <c r="G16" s="7">
        <v>15247.8</v>
      </c>
      <c r="H16" s="8">
        <v>6.8999999999999999E-3</v>
      </c>
      <c r="I16" s="8">
        <v>1.5599999999999999E-2</v>
      </c>
      <c r="J16" s="8">
        <v>8.9999999999999998E-4</v>
      </c>
      <c r="K16" s="29"/>
      <c r="L16" s="29"/>
    </row>
    <row r="17" spans="1:12">
      <c r="A17" s="6" t="s">
        <v>1259</v>
      </c>
      <c r="B17" s="17">
        <v>60400892</v>
      </c>
      <c r="C17" s="6" t="s">
        <v>43</v>
      </c>
      <c r="D17" s="24">
        <v>42572</v>
      </c>
      <c r="E17" s="7">
        <v>4221818</v>
      </c>
      <c r="F17" s="7">
        <v>115.04</v>
      </c>
      <c r="G17" s="7">
        <v>15614.23</v>
      </c>
      <c r="I17" s="8">
        <v>1.6E-2</v>
      </c>
      <c r="J17" s="8">
        <v>1E-3</v>
      </c>
      <c r="K17" s="29"/>
      <c r="L17" s="29"/>
    </row>
    <row r="18" spans="1:12">
      <c r="A18" s="6" t="s">
        <v>1260</v>
      </c>
      <c r="B18" s="17">
        <v>60381886</v>
      </c>
      <c r="C18" s="6" t="s">
        <v>43</v>
      </c>
      <c r="D18" s="24">
        <v>42072</v>
      </c>
      <c r="E18" s="7">
        <v>1092168.6499999999</v>
      </c>
      <c r="F18" s="7">
        <v>116.53</v>
      </c>
      <c r="G18" s="7">
        <v>4091.57</v>
      </c>
      <c r="I18" s="8">
        <v>4.1999999999999997E-3</v>
      </c>
      <c r="J18" s="8">
        <v>2.9999999999999997E-4</v>
      </c>
      <c r="K18" s="29"/>
      <c r="L18" s="29"/>
    </row>
    <row r="19" spans="1:12">
      <c r="A19" s="6" t="s">
        <v>1261</v>
      </c>
      <c r="B19" s="17">
        <v>60289790</v>
      </c>
      <c r="C19" s="6" t="s">
        <v>43</v>
      </c>
      <c r="D19" s="24">
        <v>41086</v>
      </c>
      <c r="E19" s="7">
        <v>5831486</v>
      </c>
      <c r="F19" s="7">
        <v>53.9</v>
      </c>
      <c r="G19" s="7">
        <v>10105.52</v>
      </c>
      <c r="H19" s="8">
        <v>2.24E-2</v>
      </c>
      <c r="I19" s="8">
        <v>1.04E-2</v>
      </c>
      <c r="J19" s="8">
        <v>5.9999999999999995E-4</v>
      </c>
      <c r="K19" s="29"/>
      <c r="L19" s="29"/>
    </row>
    <row r="20" spans="1:12">
      <c r="A20" s="6" t="s">
        <v>1262</v>
      </c>
      <c r="B20" s="17">
        <v>62017710</v>
      </c>
      <c r="C20" s="6" t="s">
        <v>43</v>
      </c>
      <c r="D20" s="24">
        <v>44194</v>
      </c>
      <c r="E20" s="7">
        <v>425300</v>
      </c>
      <c r="F20" s="7">
        <v>100</v>
      </c>
      <c r="G20" s="7">
        <v>1367.34</v>
      </c>
      <c r="H20" s="8">
        <v>1.1000000000000001E-3</v>
      </c>
      <c r="I20" s="8">
        <v>1.4E-3</v>
      </c>
      <c r="J20" s="8">
        <v>1E-4</v>
      </c>
      <c r="K20" s="29"/>
      <c r="L20" s="29"/>
    </row>
    <row r="21" spans="1:12">
      <c r="A21" s="6" t="s">
        <v>1263</v>
      </c>
      <c r="B21" s="17">
        <v>200265676</v>
      </c>
      <c r="C21" s="6" t="s">
        <v>43</v>
      </c>
      <c r="D21" s="24">
        <v>40149</v>
      </c>
      <c r="E21" s="7">
        <v>987500</v>
      </c>
      <c r="F21" s="7">
        <v>0</v>
      </c>
      <c r="G21" s="7">
        <v>0.01</v>
      </c>
      <c r="H21" s="8">
        <v>1.9800000000000002E-2</v>
      </c>
      <c r="I21" s="8">
        <v>0</v>
      </c>
      <c r="J21" s="8">
        <v>0</v>
      </c>
      <c r="K21" s="29"/>
      <c r="L21" s="29"/>
    </row>
    <row r="22" spans="1:12">
      <c r="A22" s="6" t="s">
        <v>1264</v>
      </c>
      <c r="B22" s="17">
        <v>200789154</v>
      </c>
      <c r="C22" s="6" t="s">
        <v>94</v>
      </c>
      <c r="D22" s="24">
        <v>43130</v>
      </c>
      <c r="E22" s="7">
        <v>8309076</v>
      </c>
      <c r="F22" s="7">
        <v>108.67</v>
      </c>
      <c r="G22" s="7">
        <v>9029.6</v>
      </c>
      <c r="I22" s="8">
        <v>9.2999999999999992E-3</v>
      </c>
      <c r="J22" s="8">
        <v>5.9999999999999995E-4</v>
      </c>
      <c r="K22" s="29"/>
      <c r="L22" s="29"/>
    </row>
    <row r="23" spans="1:12">
      <c r="A23" s="6" t="s">
        <v>1265</v>
      </c>
      <c r="B23" s="17">
        <v>50000884</v>
      </c>
      <c r="C23" s="6" t="s">
        <v>94</v>
      </c>
      <c r="D23" s="24">
        <v>43802</v>
      </c>
      <c r="E23" s="7">
        <v>7129212.5199999996</v>
      </c>
      <c r="F23" s="7">
        <v>98.17</v>
      </c>
      <c r="G23" s="7">
        <v>6998.48</v>
      </c>
      <c r="I23" s="8">
        <v>7.1999999999999998E-3</v>
      </c>
      <c r="J23" s="8">
        <v>4.0000000000000002E-4</v>
      </c>
      <c r="K23" s="29"/>
      <c r="L23" s="29"/>
    </row>
    <row r="24" spans="1:12">
      <c r="A24" s="6" t="s">
        <v>1266</v>
      </c>
      <c r="B24" s="17">
        <v>200449098</v>
      </c>
      <c r="C24" s="6" t="s">
        <v>43</v>
      </c>
      <c r="D24" s="24">
        <v>42747</v>
      </c>
      <c r="E24" s="7">
        <v>2827222.6</v>
      </c>
      <c r="F24" s="7">
        <v>95.21</v>
      </c>
      <c r="G24" s="7">
        <v>8654.51</v>
      </c>
      <c r="I24" s="8">
        <v>8.8999999999999999E-3</v>
      </c>
      <c r="J24" s="8">
        <v>5.0000000000000001E-4</v>
      </c>
      <c r="K24" s="29"/>
      <c r="L24" s="29"/>
    </row>
    <row r="25" spans="1:12">
      <c r="A25" s="6" t="s">
        <v>1267</v>
      </c>
      <c r="B25" s="17">
        <v>50000694</v>
      </c>
      <c r="C25" s="6" t="s">
        <v>94</v>
      </c>
      <c r="D25" s="24">
        <v>43611</v>
      </c>
      <c r="E25" s="7">
        <v>10475020.4</v>
      </c>
      <c r="F25" s="7">
        <v>102.66</v>
      </c>
      <c r="G25" s="7">
        <v>10753.68</v>
      </c>
      <c r="I25" s="8">
        <v>1.0999999999999999E-2</v>
      </c>
      <c r="J25" s="8">
        <v>6.9999999999999999E-4</v>
      </c>
      <c r="K25" s="29"/>
      <c r="L25" s="29"/>
    </row>
    <row r="26" spans="1:12">
      <c r="A26" s="6" t="s">
        <v>1268</v>
      </c>
      <c r="B26" s="17">
        <v>62017520</v>
      </c>
      <c r="C26" s="6" t="s">
        <v>43</v>
      </c>
      <c r="D26" s="24">
        <v>44116</v>
      </c>
      <c r="E26" s="7">
        <v>1196895</v>
      </c>
      <c r="F26" s="7">
        <v>100</v>
      </c>
      <c r="G26" s="7">
        <v>3848.02</v>
      </c>
      <c r="I26" s="8">
        <v>3.8999999999999998E-3</v>
      </c>
      <c r="J26" s="8">
        <v>2.0000000000000001E-4</v>
      </c>
      <c r="K26" s="29"/>
      <c r="L26" s="29"/>
    </row>
    <row r="27" spans="1:12">
      <c r="A27" s="3" t="s">
        <v>1269</v>
      </c>
      <c r="B27" s="12"/>
      <c r="C27" s="3"/>
      <c r="D27" s="3"/>
      <c r="E27" s="9">
        <v>267405772.53999999</v>
      </c>
      <c r="G27" s="9">
        <v>887278.22</v>
      </c>
      <c r="I27" s="10">
        <v>0.90959999999999996</v>
      </c>
      <c r="J27" s="10">
        <v>5.5199999999999999E-2</v>
      </c>
      <c r="K27" s="29"/>
      <c r="L27" s="29"/>
    </row>
    <row r="28" spans="1:12">
      <c r="A28" s="13" t="s">
        <v>1253</v>
      </c>
      <c r="B28" s="14"/>
      <c r="C28" s="13"/>
      <c r="D28" s="13"/>
      <c r="E28" s="15">
        <v>632929.93000000005</v>
      </c>
      <c r="G28" s="15">
        <v>1440.65</v>
      </c>
      <c r="I28" s="16">
        <v>1.5E-3</v>
      </c>
      <c r="J28" s="16">
        <v>1E-4</v>
      </c>
      <c r="K28" s="29"/>
      <c r="L28" s="29"/>
    </row>
    <row r="29" spans="1:12">
      <c r="A29" s="6" t="s">
        <v>1270</v>
      </c>
      <c r="B29" s="17">
        <v>62006721</v>
      </c>
      <c r="C29" s="6" t="s">
        <v>43</v>
      </c>
      <c r="D29" s="24">
        <v>43213</v>
      </c>
      <c r="E29" s="7">
        <v>632929.93000000005</v>
      </c>
      <c r="F29" s="7">
        <v>70.8</v>
      </c>
      <c r="G29" s="7">
        <v>1440.65</v>
      </c>
      <c r="I29" s="8">
        <v>1.5E-3</v>
      </c>
      <c r="J29" s="8">
        <v>1E-4</v>
      </c>
      <c r="K29" s="29"/>
      <c r="L29" s="29"/>
    </row>
    <row r="30" spans="1:12">
      <c r="A30" s="13" t="s">
        <v>1254</v>
      </c>
      <c r="B30" s="14"/>
      <c r="C30" s="13"/>
      <c r="D30" s="13"/>
      <c r="E30" s="15">
        <v>80245.64</v>
      </c>
      <c r="G30" s="15">
        <v>77959.429999999993</v>
      </c>
      <c r="I30" s="16">
        <v>7.9899999999999999E-2</v>
      </c>
      <c r="J30" s="16">
        <v>4.7999999999999996E-3</v>
      </c>
      <c r="K30" s="29"/>
      <c r="L30" s="29"/>
    </row>
    <row r="31" spans="1:12">
      <c r="A31" s="6" t="s">
        <v>1271</v>
      </c>
      <c r="B31" s="17">
        <v>60353828</v>
      </c>
      <c r="C31" s="6" t="s">
        <v>43</v>
      </c>
      <c r="D31" s="24">
        <v>41331</v>
      </c>
      <c r="E31" s="7">
        <v>6049.4</v>
      </c>
      <c r="F31" s="7">
        <v>182998.3</v>
      </c>
      <c r="G31" s="7">
        <v>35591.01</v>
      </c>
      <c r="H31" s="8">
        <v>0</v>
      </c>
      <c r="I31" s="8">
        <v>3.6499999999999998E-2</v>
      </c>
      <c r="J31" s="8">
        <v>2.2000000000000001E-3</v>
      </c>
      <c r="K31" s="29"/>
      <c r="L31" s="29"/>
    </row>
    <row r="32" spans="1:12">
      <c r="A32" s="6" t="s">
        <v>1272</v>
      </c>
      <c r="B32" s="17">
        <v>62017579</v>
      </c>
      <c r="C32" s="6" t="s">
        <v>43</v>
      </c>
      <c r="D32" s="24">
        <v>44133</v>
      </c>
      <c r="E32" s="7">
        <v>1376.24</v>
      </c>
      <c r="F32" s="7">
        <v>102862.51</v>
      </c>
      <c r="G32" s="7">
        <v>4551.2700000000004</v>
      </c>
      <c r="H32" s="8">
        <v>0</v>
      </c>
      <c r="I32" s="8">
        <v>4.5999999999999999E-3</v>
      </c>
      <c r="J32" s="8">
        <v>2.9999999999999997E-4</v>
      </c>
      <c r="K32" s="29"/>
      <c r="L32" s="29"/>
    </row>
    <row r="33" spans="1:12">
      <c r="A33" s="6" t="s">
        <v>1273</v>
      </c>
      <c r="B33" s="17">
        <v>60326147</v>
      </c>
      <c r="C33" s="6" t="s">
        <v>43</v>
      </c>
      <c r="D33" s="24">
        <v>41360</v>
      </c>
      <c r="E33" s="7">
        <v>72820</v>
      </c>
      <c r="F33" s="7">
        <v>16153.15</v>
      </c>
      <c r="G33" s="7">
        <v>37817.15</v>
      </c>
      <c r="H33" s="8">
        <v>0</v>
      </c>
      <c r="I33" s="8">
        <v>3.8800000000000001E-2</v>
      </c>
      <c r="J33" s="8">
        <v>2.3999999999999998E-3</v>
      </c>
      <c r="K33" s="29"/>
      <c r="L33" s="29"/>
    </row>
    <row r="34" spans="1:12">
      <c r="A34" s="13" t="s">
        <v>1255</v>
      </c>
      <c r="B34" s="14"/>
      <c r="C34" s="13"/>
      <c r="D34" s="13"/>
      <c r="E34" s="15">
        <v>122422368.06999999</v>
      </c>
      <c r="G34" s="15">
        <v>397028.88</v>
      </c>
      <c r="I34" s="16">
        <v>0.40699999999999997</v>
      </c>
      <c r="J34" s="16">
        <v>2.47E-2</v>
      </c>
      <c r="K34" s="29"/>
      <c r="L34" s="29"/>
    </row>
    <row r="35" spans="1:12">
      <c r="A35" s="6" t="s">
        <v>1274</v>
      </c>
      <c r="B35" s="17">
        <v>60374568</v>
      </c>
      <c r="C35" s="6" t="s">
        <v>43</v>
      </c>
      <c r="D35" s="24">
        <v>41976</v>
      </c>
      <c r="E35" s="7">
        <v>3893370</v>
      </c>
      <c r="F35" s="7">
        <v>122.99</v>
      </c>
      <c r="G35" s="7">
        <v>15394.89</v>
      </c>
      <c r="I35" s="8">
        <v>1.5699999999999999E-2</v>
      </c>
      <c r="J35" s="8">
        <v>1E-3</v>
      </c>
      <c r="K35" s="29"/>
      <c r="L35" s="29"/>
    </row>
    <row r="36" spans="1:12">
      <c r="A36" s="6" t="s">
        <v>1275</v>
      </c>
      <c r="B36" s="17">
        <v>62003123</v>
      </c>
      <c r="C36" s="6" t="s">
        <v>43</v>
      </c>
      <c r="D36" s="24">
        <v>42991</v>
      </c>
      <c r="E36" s="7">
        <v>11381101</v>
      </c>
      <c r="F36" s="7">
        <v>112.09</v>
      </c>
      <c r="G36" s="7">
        <v>41014</v>
      </c>
      <c r="I36" s="8">
        <v>4.2099999999999999E-2</v>
      </c>
      <c r="J36" s="8">
        <v>2.5999999999999999E-3</v>
      </c>
      <c r="K36" s="29"/>
      <c r="L36" s="29"/>
    </row>
    <row r="37" spans="1:12">
      <c r="A37" s="6" t="s">
        <v>1276</v>
      </c>
      <c r="B37" s="17">
        <v>60374816</v>
      </c>
      <c r="C37" s="6" t="s">
        <v>43</v>
      </c>
      <c r="D37" s="24">
        <v>41977</v>
      </c>
      <c r="E37" s="7">
        <v>6790976.4000000004</v>
      </c>
      <c r="F37" s="7">
        <v>171.97</v>
      </c>
      <c r="G37" s="7">
        <v>37546.19</v>
      </c>
      <c r="I37" s="8">
        <v>3.8300000000000001E-2</v>
      </c>
      <c r="J37" s="8">
        <v>2.3E-3</v>
      </c>
      <c r="K37" s="29"/>
      <c r="L37" s="29"/>
    </row>
    <row r="38" spans="1:12">
      <c r="A38" s="6" t="s">
        <v>1277</v>
      </c>
      <c r="B38" s="17">
        <v>100239524</v>
      </c>
      <c r="C38" s="6" t="s">
        <v>43</v>
      </c>
      <c r="D38" s="24">
        <v>39492</v>
      </c>
      <c r="E38" s="7">
        <v>8903925.3000000007</v>
      </c>
      <c r="F38" s="7">
        <v>23.75</v>
      </c>
      <c r="G38" s="7">
        <v>6798.88</v>
      </c>
      <c r="H38" s="8">
        <v>9.7900000000000001E-2</v>
      </c>
      <c r="I38" s="8">
        <v>6.8999999999999999E-3</v>
      </c>
      <c r="J38" s="8">
        <v>4.0000000000000002E-4</v>
      </c>
      <c r="K38" s="29"/>
      <c r="L38" s="29"/>
    </row>
    <row r="39" spans="1:12">
      <c r="A39" s="6" t="s">
        <v>1278</v>
      </c>
      <c r="B39" s="17">
        <v>60298742</v>
      </c>
      <c r="C39" s="6" t="s">
        <v>43</v>
      </c>
      <c r="D39" s="24">
        <v>41008</v>
      </c>
      <c r="E39" s="7">
        <v>6542919.2599999998</v>
      </c>
      <c r="F39" s="7">
        <v>32.93</v>
      </c>
      <c r="G39" s="7">
        <v>6927.76</v>
      </c>
      <c r="H39" s="8">
        <v>6.9999999999999999E-4</v>
      </c>
      <c r="I39" s="8">
        <v>7.1999999999999998E-3</v>
      </c>
      <c r="J39" s="8">
        <v>4.0000000000000002E-4</v>
      </c>
      <c r="K39" s="29"/>
      <c r="L39" s="29"/>
    </row>
    <row r="40" spans="1:12">
      <c r="A40" s="6" t="s">
        <v>1279</v>
      </c>
      <c r="B40" s="17">
        <v>60392594</v>
      </c>
      <c r="C40" s="6" t="s">
        <v>43</v>
      </c>
      <c r="D40" s="24">
        <v>42234</v>
      </c>
      <c r="E40" s="7">
        <v>8354256.0199999996</v>
      </c>
      <c r="F40" s="7">
        <v>78.86</v>
      </c>
      <c r="G40" s="7">
        <v>21180.87</v>
      </c>
      <c r="I40" s="8">
        <v>2.1700000000000001E-2</v>
      </c>
      <c r="J40" s="8">
        <v>1.2999999999999999E-3</v>
      </c>
      <c r="K40" s="29"/>
      <c r="L40" s="29"/>
    </row>
    <row r="41" spans="1:12">
      <c r="A41" s="6" t="s">
        <v>1280</v>
      </c>
      <c r="B41" s="17">
        <v>60358561</v>
      </c>
      <c r="C41" s="6" t="s">
        <v>43</v>
      </c>
      <c r="D41" s="24">
        <v>41814</v>
      </c>
      <c r="E41" s="7">
        <v>10457678.43</v>
      </c>
      <c r="F41" s="7">
        <v>70.180000000000007</v>
      </c>
      <c r="G41" s="7">
        <v>23594.89</v>
      </c>
      <c r="H41" s="8">
        <v>8.6999999999999994E-3</v>
      </c>
      <c r="I41" s="8">
        <v>2.4199999999999999E-2</v>
      </c>
      <c r="J41" s="8">
        <v>1.5E-3</v>
      </c>
      <c r="K41" s="29"/>
      <c r="L41" s="29"/>
    </row>
    <row r="42" spans="1:12">
      <c r="A42" s="6" t="s">
        <v>1281</v>
      </c>
      <c r="B42" s="17">
        <v>60411576</v>
      </c>
      <c r="C42" s="6" t="s">
        <v>43</v>
      </c>
      <c r="D42" s="24">
        <v>42583</v>
      </c>
      <c r="E42" s="7">
        <v>10907116</v>
      </c>
      <c r="F42" s="7">
        <v>130.74</v>
      </c>
      <c r="G42" s="7">
        <v>45845.78</v>
      </c>
      <c r="I42" s="8">
        <v>4.7E-2</v>
      </c>
      <c r="J42" s="8">
        <v>2.8999999999999998E-3</v>
      </c>
      <c r="K42" s="29"/>
      <c r="L42" s="29"/>
    </row>
    <row r="43" spans="1:12">
      <c r="A43" s="6" t="s">
        <v>1282</v>
      </c>
      <c r="B43" s="17">
        <v>60418720</v>
      </c>
      <c r="C43" s="6" t="s">
        <v>43</v>
      </c>
      <c r="D43" s="24">
        <v>42704</v>
      </c>
      <c r="E43" s="7">
        <v>8415000</v>
      </c>
      <c r="F43" s="7">
        <v>104.75</v>
      </c>
      <c r="G43" s="7">
        <v>28339.3</v>
      </c>
      <c r="I43" s="8">
        <v>2.9100000000000001E-2</v>
      </c>
      <c r="J43" s="8">
        <v>1.8E-3</v>
      </c>
      <c r="K43" s="29"/>
      <c r="L43" s="29"/>
    </row>
    <row r="44" spans="1:12">
      <c r="A44" s="6" t="s">
        <v>1283</v>
      </c>
      <c r="B44" s="17">
        <v>60310729</v>
      </c>
      <c r="C44" s="6" t="s">
        <v>43</v>
      </c>
      <c r="D44" s="24">
        <v>41171</v>
      </c>
      <c r="E44" s="7">
        <v>2355036</v>
      </c>
      <c r="F44" s="7">
        <v>0</v>
      </c>
      <c r="G44" s="7">
        <v>0.02</v>
      </c>
      <c r="I44" s="8">
        <v>0</v>
      </c>
      <c r="J44" s="8">
        <v>0</v>
      </c>
      <c r="K44" s="29"/>
      <c r="L44" s="29"/>
    </row>
    <row r="45" spans="1:12">
      <c r="A45" s="6" t="s">
        <v>1284</v>
      </c>
      <c r="B45" s="17">
        <v>62004337</v>
      </c>
      <c r="C45" s="6" t="s">
        <v>43</v>
      </c>
      <c r="D45" s="24">
        <v>43278</v>
      </c>
      <c r="E45" s="7">
        <v>5576025</v>
      </c>
      <c r="F45" s="7">
        <v>102.25</v>
      </c>
      <c r="G45" s="7">
        <v>18330.28</v>
      </c>
      <c r="I45" s="8">
        <v>1.8800000000000001E-2</v>
      </c>
      <c r="J45" s="8">
        <v>1.1000000000000001E-3</v>
      </c>
      <c r="K45" s="29"/>
      <c r="L45" s="29"/>
    </row>
    <row r="46" spans="1:12">
      <c r="A46" s="6" t="s">
        <v>1285</v>
      </c>
      <c r="B46" s="17">
        <v>62014097</v>
      </c>
      <c r="C46" s="6" t="s">
        <v>43</v>
      </c>
      <c r="D46" s="24">
        <v>43727</v>
      </c>
      <c r="E46" s="7">
        <v>2507205.52</v>
      </c>
      <c r="F46" s="7">
        <v>98.67</v>
      </c>
      <c r="G46" s="7">
        <v>7953.71</v>
      </c>
      <c r="I46" s="8">
        <v>8.2000000000000007E-3</v>
      </c>
      <c r="J46" s="8">
        <v>5.0000000000000001E-4</v>
      </c>
      <c r="K46" s="29"/>
      <c r="L46" s="29"/>
    </row>
    <row r="47" spans="1:12">
      <c r="A47" s="6" t="s">
        <v>1286</v>
      </c>
      <c r="B47" s="17">
        <v>62000410</v>
      </c>
      <c r="C47" s="6" t="s">
        <v>43</v>
      </c>
      <c r="D47" s="24">
        <v>42820</v>
      </c>
      <c r="E47" s="7">
        <v>7849259.2699999996</v>
      </c>
      <c r="F47" s="7">
        <v>139.68</v>
      </c>
      <c r="G47" s="7">
        <v>35248.76</v>
      </c>
      <c r="I47" s="8">
        <v>3.61E-2</v>
      </c>
      <c r="J47" s="8">
        <v>2.2000000000000001E-3</v>
      </c>
      <c r="K47" s="29"/>
      <c r="L47" s="29"/>
    </row>
    <row r="48" spans="1:12">
      <c r="A48" s="6" t="s">
        <v>1287</v>
      </c>
      <c r="B48" s="17">
        <v>62003196</v>
      </c>
      <c r="C48" s="6" t="s">
        <v>43</v>
      </c>
      <c r="D48" s="24">
        <v>42992</v>
      </c>
      <c r="E48" s="7">
        <v>5928750</v>
      </c>
      <c r="F48" s="7">
        <v>119.34</v>
      </c>
      <c r="G48" s="7">
        <v>22747.75</v>
      </c>
      <c r="I48" s="8">
        <v>2.3300000000000001E-2</v>
      </c>
      <c r="J48" s="8">
        <v>1.4E-3</v>
      </c>
      <c r="K48" s="29"/>
      <c r="L48" s="29"/>
    </row>
    <row r="49" spans="1:12">
      <c r="A49" s="6" t="s">
        <v>1288</v>
      </c>
      <c r="B49" s="17">
        <v>62007612</v>
      </c>
      <c r="C49" s="6" t="s">
        <v>43</v>
      </c>
      <c r="D49" s="24">
        <v>43263</v>
      </c>
      <c r="E49" s="7">
        <v>2012036.57</v>
      </c>
      <c r="F49" s="7">
        <v>152.54</v>
      </c>
      <c r="G49" s="7">
        <v>9867.57</v>
      </c>
      <c r="I49" s="8">
        <v>1.01E-2</v>
      </c>
      <c r="J49" s="8">
        <v>5.9999999999999995E-4</v>
      </c>
      <c r="K49" s="29"/>
      <c r="L49" s="29"/>
    </row>
    <row r="50" spans="1:12">
      <c r="A50" s="6" t="s">
        <v>1289</v>
      </c>
      <c r="B50" s="17">
        <v>62008008</v>
      </c>
      <c r="C50" s="6" t="s">
        <v>43</v>
      </c>
      <c r="D50" s="24">
        <v>43286</v>
      </c>
      <c r="E50" s="7">
        <v>3001635</v>
      </c>
      <c r="F50" s="7">
        <v>89.39</v>
      </c>
      <c r="G50" s="7">
        <v>8626.49</v>
      </c>
      <c r="I50" s="8">
        <v>8.8999999999999999E-3</v>
      </c>
      <c r="J50" s="8">
        <v>5.0000000000000001E-4</v>
      </c>
      <c r="K50" s="29"/>
      <c r="L50" s="29"/>
    </row>
    <row r="51" spans="1:12">
      <c r="A51" s="6" t="s">
        <v>1290</v>
      </c>
      <c r="B51" s="17">
        <v>60409034</v>
      </c>
      <c r="C51" s="6" t="s">
        <v>43</v>
      </c>
      <c r="D51" s="24">
        <v>42542</v>
      </c>
      <c r="E51" s="7">
        <v>7661578.2999999998</v>
      </c>
      <c r="F51" s="7">
        <v>138.04</v>
      </c>
      <c r="G51" s="7">
        <v>34001.980000000003</v>
      </c>
      <c r="I51" s="8">
        <v>3.49E-2</v>
      </c>
      <c r="J51" s="8">
        <v>2.0999999999999999E-3</v>
      </c>
      <c r="K51" s="29"/>
      <c r="L51" s="29"/>
    </row>
    <row r="52" spans="1:12">
      <c r="A52" s="6" t="s">
        <v>1291</v>
      </c>
      <c r="B52" s="17">
        <v>62010541</v>
      </c>
      <c r="C52" s="6" t="s">
        <v>43</v>
      </c>
      <c r="D52" s="24">
        <v>43276</v>
      </c>
      <c r="E52" s="7">
        <v>7562000</v>
      </c>
      <c r="F52" s="7">
        <v>107.53</v>
      </c>
      <c r="G52" s="7">
        <v>26142.92</v>
      </c>
      <c r="I52" s="8">
        <v>2.6800000000000001E-2</v>
      </c>
      <c r="J52" s="8">
        <v>1.6000000000000001E-3</v>
      </c>
      <c r="K52" s="29"/>
      <c r="L52" s="29"/>
    </row>
    <row r="53" spans="1:12">
      <c r="A53" s="6" t="s">
        <v>1292</v>
      </c>
      <c r="B53" s="17">
        <v>62017660</v>
      </c>
      <c r="C53" s="6" t="s">
        <v>43</v>
      </c>
      <c r="D53" s="24">
        <v>44165</v>
      </c>
      <c r="E53" s="7">
        <v>2322500</v>
      </c>
      <c r="F53" s="7">
        <v>100</v>
      </c>
      <c r="G53" s="7">
        <v>7466.84</v>
      </c>
      <c r="H53" s="8">
        <v>1.21E-2</v>
      </c>
      <c r="I53" s="8">
        <v>7.7000000000000002E-3</v>
      </c>
      <c r="J53" s="8">
        <v>5.0000000000000001E-4</v>
      </c>
      <c r="K53" s="29"/>
      <c r="L53" s="29"/>
    </row>
    <row r="54" spans="1:12">
      <c r="A54" s="13" t="s">
        <v>1256</v>
      </c>
      <c r="B54" s="14"/>
      <c r="C54" s="13"/>
      <c r="D54" s="13"/>
      <c r="E54" s="15">
        <v>144270228.90000001</v>
      </c>
      <c r="G54" s="15">
        <v>410849.26</v>
      </c>
      <c r="I54" s="16">
        <v>0.42120000000000002</v>
      </c>
      <c r="J54" s="16">
        <v>2.5600000000000001E-2</v>
      </c>
      <c r="K54" s="29"/>
      <c r="L54" s="29"/>
    </row>
    <row r="55" spans="1:12">
      <c r="A55" s="6" t="s">
        <v>1293</v>
      </c>
      <c r="B55" s="17">
        <v>62015227</v>
      </c>
      <c r="C55" s="6" t="s">
        <v>43</v>
      </c>
      <c r="D55" s="24">
        <v>43839</v>
      </c>
      <c r="E55" s="7">
        <v>194013</v>
      </c>
      <c r="F55" s="7">
        <v>83.07</v>
      </c>
      <c r="G55" s="7">
        <v>518.17999999999995</v>
      </c>
      <c r="I55" s="8">
        <v>5.0000000000000001E-4</v>
      </c>
      <c r="J55" s="8">
        <v>0</v>
      </c>
      <c r="K55" s="29"/>
      <c r="L55" s="29"/>
    </row>
    <row r="56" spans="1:12">
      <c r="A56" s="6" t="s">
        <v>1294</v>
      </c>
      <c r="B56" s="17">
        <v>60616067</v>
      </c>
      <c r="C56" s="6" t="s">
        <v>43</v>
      </c>
      <c r="D56" s="24">
        <v>42082</v>
      </c>
      <c r="E56" s="7">
        <v>7331620.7300000004</v>
      </c>
      <c r="F56" s="7">
        <v>82.37</v>
      </c>
      <c r="G56" s="7">
        <v>19416.39</v>
      </c>
      <c r="I56" s="8">
        <v>0.02</v>
      </c>
      <c r="J56" s="8">
        <v>1.1999999999999999E-3</v>
      </c>
      <c r="K56" s="29"/>
      <c r="L56" s="29"/>
    </row>
    <row r="57" spans="1:12">
      <c r="A57" s="6" t="s">
        <v>1295</v>
      </c>
      <c r="B57" s="17">
        <v>60317799</v>
      </c>
      <c r="C57" s="6" t="s">
        <v>43</v>
      </c>
      <c r="D57" s="24">
        <v>41249</v>
      </c>
      <c r="E57" s="7">
        <v>30150167.670000002</v>
      </c>
      <c r="F57" s="7">
        <v>65.709999999999994</v>
      </c>
      <c r="G57" s="7">
        <v>63698.7</v>
      </c>
      <c r="H57" s="8">
        <v>1.15E-2</v>
      </c>
      <c r="I57" s="8">
        <v>6.5299999999999997E-2</v>
      </c>
      <c r="J57" s="8">
        <v>4.0000000000000001E-3</v>
      </c>
      <c r="K57" s="29"/>
      <c r="L57" s="29"/>
    </row>
    <row r="58" spans="1:12">
      <c r="A58" s="6" t="s">
        <v>1296</v>
      </c>
      <c r="B58" s="17">
        <v>60400306</v>
      </c>
      <c r="C58" s="6" t="s">
        <v>48</v>
      </c>
      <c r="D58" s="24">
        <v>42396</v>
      </c>
      <c r="E58" s="7">
        <v>6567000</v>
      </c>
      <c r="F58" s="7">
        <v>80.17</v>
      </c>
      <c r="G58" s="7">
        <v>20764.810000000001</v>
      </c>
      <c r="I58" s="8">
        <v>2.1299999999999999E-2</v>
      </c>
      <c r="J58" s="8">
        <v>1.2999999999999999E-3</v>
      </c>
      <c r="K58" s="29"/>
      <c r="L58" s="29"/>
    </row>
    <row r="59" spans="1:12">
      <c r="A59" s="6" t="s">
        <v>1297</v>
      </c>
      <c r="B59" s="17">
        <v>62008081</v>
      </c>
      <c r="C59" s="6" t="s">
        <v>48</v>
      </c>
      <c r="D59" s="24">
        <v>43299</v>
      </c>
      <c r="E59" s="7">
        <v>4631820</v>
      </c>
      <c r="F59" s="7">
        <v>98.34</v>
      </c>
      <c r="G59" s="7">
        <v>17965.93</v>
      </c>
      <c r="I59" s="8">
        <v>1.84E-2</v>
      </c>
      <c r="J59" s="8">
        <v>1.1000000000000001E-3</v>
      </c>
      <c r="K59" s="29"/>
      <c r="L59" s="29"/>
    </row>
    <row r="60" spans="1:12">
      <c r="A60" s="6" t="s">
        <v>1298</v>
      </c>
      <c r="B60" s="17">
        <v>62015813</v>
      </c>
      <c r="C60" s="6" t="s">
        <v>43</v>
      </c>
      <c r="D60" s="24">
        <v>43899</v>
      </c>
      <c r="E60" s="7">
        <v>3106800</v>
      </c>
      <c r="F60" s="7">
        <v>99.37</v>
      </c>
      <c r="G60" s="7">
        <v>9924.94</v>
      </c>
      <c r="I60" s="8">
        <v>1.0200000000000001E-2</v>
      </c>
      <c r="J60" s="8">
        <v>5.9999999999999995E-4</v>
      </c>
      <c r="K60" s="29"/>
      <c r="L60" s="29"/>
    </row>
    <row r="61" spans="1:12">
      <c r="A61" s="6" t="s">
        <v>1299</v>
      </c>
      <c r="B61" s="17">
        <v>62014170</v>
      </c>
      <c r="C61" s="6" t="s">
        <v>43</v>
      </c>
      <c r="D61" s="24">
        <v>43843</v>
      </c>
      <c r="E61" s="7">
        <v>1758375</v>
      </c>
      <c r="F61" s="7">
        <v>114.67</v>
      </c>
      <c r="G61" s="7">
        <v>6482.3</v>
      </c>
      <c r="I61" s="8">
        <v>6.7000000000000002E-3</v>
      </c>
      <c r="J61" s="8">
        <v>4.0000000000000002E-4</v>
      </c>
      <c r="K61" s="29"/>
      <c r="L61" s="29"/>
    </row>
    <row r="62" spans="1:12">
      <c r="A62" s="6" t="s">
        <v>1300</v>
      </c>
      <c r="B62" s="17">
        <v>62017611</v>
      </c>
      <c r="C62" s="6" t="s">
        <v>48</v>
      </c>
      <c r="D62" s="24">
        <v>43494</v>
      </c>
      <c r="E62" s="7">
        <v>3813706.22</v>
      </c>
      <c r="F62" s="7">
        <v>85.21</v>
      </c>
      <c r="G62" s="7">
        <v>12817.09</v>
      </c>
      <c r="I62" s="8">
        <v>1.3100000000000001E-2</v>
      </c>
      <c r="J62" s="8">
        <v>8.0000000000000004E-4</v>
      </c>
      <c r="K62" s="29"/>
      <c r="L62" s="29"/>
    </row>
    <row r="63" spans="1:12">
      <c r="A63" s="6" t="s">
        <v>1301</v>
      </c>
      <c r="B63" s="17">
        <v>62013479</v>
      </c>
      <c r="C63" s="6" t="s">
        <v>43</v>
      </c>
      <c r="D63" s="24">
        <v>43655</v>
      </c>
      <c r="E63" s="7">
        <v>1492409</v>
      </c>
      <c r="F63" s="7">
        <v>111.25</v>
      </c>
      <c r="G63" s="7">
        <v>5338.01</v>
      </c>
      <c r="I63" s="8">
        <v>5.4000000000000003E-3</v>
      </c>
      <c r="J63" s="8">
        <v>2.9999999999999997E-4</v>
      </c>
      <c r="K63" s="29"/>
      <c r="L63" s="29"/>
    </row>
    <row r="64" spans="1:12">
      <c r="A64" s="6" t="s">
        <v>1302</v>
      </c>
      <c r="B64" s="17">
        <v>62016084</v>
      </c>
      <c r="C64" s="6" t="s">
        <v>43</v>
      </c>
      <c r="D64" s="24">
        <v>42222</v>
      </c>
      <c r="E64" s="7">
        <v>2367545</v>
      </c>
      <c r="F64" s="7">
        <v>100</v>
      </c>
      <c r="G64" s="7">
        <v>7611.66</v>
      </c>
      <c r="I64" s="8">
        <v>7.7999999999999996E-3</v>
      </c>
      <c r="J64" s="8">
        <v>5.0000000000000001E-4</v>
      </c>
      <c r="K64" s="29"/>
      <c r="L64" s="29"/>
    </row>
    <row r="65" spans="1:12">
      <c r="A65" s="6" t="s">
        <v>1303</v>
      </c>
      <c r="B65" s="23">
        <v>62011101</v>
      </c>
      <c r="C65" s="6" t="s">
        <v>43</v>
      </c>
      <c r="D65" s="24">
        <v>43521</v>
      </c>
      <c r="E65" s="7">
        <v>922849.85</v>
      </c>
      <c r="F65" s="7">
        <v>98.62</v>
      </c>
      <c r="G65" s="7">
        <v>2926.15</v>
      </c>
      <c r="I65" s="8">
        <v>3.0000000000000001E-3</v>
      </c>
      <c r="J65" s="8">
        <v>2.0000000000000001E-4</v>
      </c>
      <c r="K65" s="29"/>
      <c r="L65" s="29"/>
    </row>
    <row r="66" spans="1:12">
      <c r="A66" s="6" t="s">
        <v>1304</v>
      </c>
      <c r="B66" s="17">
        <v>62015862</v>
      </c>
      <c r="C66" s="6" t="s">
        <v>43</v>
      </c>
      <c r="D66" s="24">
        <v>43914</v>
      </c>
      <c r="E66" s="7">
        <v>5204636</v>
      </c>
      <c r="F66" s="7">
        <v>111.32</v>
      </c>
      <c r="G66" s="7">
        <v>18627.09</v>
      </c>
      <c r="I66" s="8">
        <v>1.9E-2</v>
      </c>
      <c r="J66" s="8">
        <v>1.1999999999999999E-3</v>
      </c>
      <c r="K66" s="29"/>
      <c r="L66" s="29"/>
    </row>
    <row r="67" spans="1:12">
      <c r="A67" s="6" t="s">
        <v>1305</v>
      </c>
      <c r="B67" s="17">
        <v>62014287</v>
      </c>
      <c r="C67" s="6" t="s">
        <v>43</v>
      </c>
      <c r="D67" s="24">
        <v>43761</v>
      </c>
      <c r="E67" s="7">
        <v>10236.17</v>
      </c>
      <c r="F67" s="7">
        <v>0.03</v>
      </c>
      <c r="G67" s="7">
        <v>0.01</v>
      </c>
      <c r="I67" s="8">
        <v>0</v>
      </c>
      <c r="J67" s="8">
        <v>0</v>
      </c>
      <c r="K67" s="29"/>
      <c r="L67" s="29"/>
    </row>
    <row r="68" spans="1:12">
      <c r="A68" s="6" t="s">
        <v>1306</v>
      </c>
      <c r="B68" s="17">
        <v>60414653</v>
      </c>
      <c r="C68" s="6" t="s">
        <v>43</v>
      </c>
      <c r="D68" s="24">
        <v>42634</v>
      </c>
      <c r="E68" s="7">
        <v>8638604</v>
      </c>
      <c r="F68" s="7">
        <v>78.31</v>
      </c>
      <c r="G68" s="7">
        <v>21749.68</v>
      </c>
      <c r="I68" s="8">
        <v>2.23E-2</v>
      </c>
      <c r="J68" s="8">
        <v>1.4E-3</v>
      </c>
      <c r="K68" s="29"/>
      <c r="L68" s="29"/>
    </row>
    <row r="69" spans="1:12">
      <c r="A69" s="6" t="s">
        <v>1307</v>
      </c>
      <c r="B69" s="17">
        <v>62007695</v>
      </c>
      <c r="C69" s="6" t="s">
        <v>48</v>
      </c>
      <c r="D69" s="24">
        <v>43334</v>
      </c>
      <c r="E69" s="7">
        <v>1305658.55</v>
      </c>
      <c r="F69" s="7">
        <v>124.59</v>
      </c>
      <c r="G69" s="7">
        <v>6416.02</v>
      </c>
      <c r="H69" s="8">
        <v>2.9999999999999997E-4</v>
      </c>
      <c r="I69" s="8">
        <v>6.4999999999999997E-3</v>
      </c>
      <c r="J69" s="8">
        <v>4.0000000000000002E-4</v>
      </c>
      <c r="K69" s="29"/>
      <c r="L69" s="29"/>
    </row>
    <row r="70" spans="1:12">
      <c r="A70" s="6" t="s">
        <v>1308</v>
      </c>
      <c r="B70" s="17">
        <v>50001015</v>
      </c>
      <c r="C70" s="6" t="s">
        <v>94</v>
      </c>
      <c r="D70" s="24">
        <v>43782</v>
      </c>
      <c r="E70" s="7">
        <v>11543600</v>
      </c>
      <c r="F70" s="7">
        <v>94.6</v>
      </c>
      <c r="G70" s="7">
        <v>10920.42</v>
      </c>
      <c r="H70" s="8">
        <v>5.1000000000000004E-3</v>
      </c>
      <c r="I70" s="8">
        <v>1.12E-2</v>
      </c>
      <c r="J70" s="8">
        <v>6.9999999999999999E-4</v>
      </c>
      <c r="K70" s="29"/>
      <c r="L70" s="29"/>
    </row>
    <row r="71" spans="1:12">
      <c r="A71" s="6" t="s">
        <v>1310</v>
      </c>
      <c r="B71" s="17">
        <v>60391067</v>
      </c>
      <c r="C71" s="6" t="s">
        <v>43</v>
      </c>
      <c r="D71" s="24">
        <v>42205</v>
      </c>
      <c r="E71" s="7">
        <v>17564040</v>
      </c>
      <c r="F71" s="7">
        <v>89.03</v>
      </c>
      <c r="G71" s="7">
        <v>50273.75</v>
      </c>
      <c r="I71" s="8">
        <v>5.1499999999999997E-2</v>
      </c>
      <c r="J71" s="8">
        <v>3.0999999999999999E-3</v>
      </c>
      <c r="K71" s="29"/>
      <c r="L71" s="29"/>
    </row>
    <row r="72" spans="1:12">
      <c r="A72" s="6" t="s">
        <v>1311</v>
      </c>
      <c r="B72" s="17">
        <v>62008750</v>
      </c>
      <c r="C72" s="6" t="s">
        <v>43</v>
      </c>
      <c r="D72" s="24">
        <v>43340</v>
      </c>
      <c r="E72" s="7">
        <v>2501195</v>
      </c>
      <c r="F72" s="7">
        <v>112.91</v>
      </c>
      <c r="G72" s="7">
        <v>9079.1200000000008</v>
      </c>
      <c r="I72" s="8">
        <v>9.4000000000000004E-3</v>
      </c>
      <c r="J72" s="8">
        <v>5.9999999999999995E-4</v>
      </c>
      <c r="K72" s="29"/>
      <c r="L72" s="29"/>
    </row>
    <row r="73" spans="1:12">
      <c r="A73" s="6" t="s">
        <v>1312</v>
      </c>
      <c r="B73" s="17">
        <v>62013271</v>
      </c>
      <c r="C73" s="6" t="s">
        <v>43</v>
      </c>
      <c r="D73" s="24">
        <v>43643</v>
      </c>
      <c r="E73" s="7">
        <v>1831859</v>
      </c>
      <c r="F73" s="7">
        <v>101.49</v>
      </c>
      <c r="G73" s="7">
        <v>5977.41</v>
      </c>
      <c r="I73" s="8">
        <v>6.1999999999999998E-3</v>
      </c>
      <c r="J73" s="8">
        <v>4.0000000000000002E-4</v>
      </c>
      <c r="K73" s="29"/>
      <c r="L73" s="29"/>
    </row>
    <row r="74" spans="1:12">
      <c r="A74" s="6" t="s">
        <v>1313</v>
      </c>
      <c r="B74" s="17">
        <v>62014238</v>
      </c>
      <c r="C74" s="6" t="s">
        <v>45</v>
      </c>
      <c r="D74" s="24">
        <v>43754</v>
      </c>
      <c r="E74" s="7">
        <v>2278700.73</v>
      </c>
      <c r="F74" s="7">
        <v>49.55</v>
      </c>
      <c r="G74" s="7">
        <v>4959.3500000000004</v>
      </c>
      <c r="I74" s="8">
        <v>5.1000000000000004E-3</v>
      </c>
      <c r="J74" s="8">
        <v>2.9999999999999997E-4</v>
      </c>
      <c r="K74" s="29"/>
      <c r="L74" s="29"/>
    </row>
    <row r="75" spans="1:12">
      <c r="A75" s="6" t="s">
        <v>1314</v>
      </c>
      <c r="B75" s="17">
        <v>60391067</v>
      </c>
      <c r="C75" s="6" t="s">
        <v>43</v>
      </c>
      <c r="D75" s="24">
        <v>43250</v>
      </c>
      <c r="E75" s="7">
        <v>1160148</v>
      </c>
      <c r="F75" s="7">
        <v>140.61000000000001</v>
      </c>
      <c r="G75" s="7">
        <v>5244.66</v>
      </c>
      <c r="I75" s="8">
        <v>5.4000000000000003E-3</v>
      </c>
      <c r="J75" s="8">
        <v>2.9999999999999997E-4</v>
      </c>
      <c r="K75" s="29"/>
      <c r="L75" s="29"/>
    </row>
    <row r="76" spans="1:12">
      <c r="A76" s="6" t="s">
        <v>1315</v>
      </c>
      <c r="B76" s="17">
        <v>60406600</v>
      </c>
      <c r="C76" s="6" t="s">
        <v>43</v>
      </c>
      <c r="D76" s="24">
        <v>42506</v>
      </c>
      <c r="E76" s="7">
        <v>7078861</v>
      </c>
      <c r="F76" s="7">
        <v>129.11000000000001</v>
      </c>
      <c r="G76" s="7">
        <v>29383.119999999999</v>
      </c>
      <c r="H76" s="8">
        <v>3.73E-2</v>
      </c>
      <c r="I76" s="8">
        <v>3.0099999999999998E-2</v>
      </c>
      <c r="J76" s="8">
        <v>1.8E-3</v>
      </c>
      <c r="K76" s="29"/>
      <c r="L76" s="29"/>
    </row>
    <row r="77" spans="1:12">
      <c r="A77" s="6" t="s">
        <v>1316</v>
      </c>
      <c r="B77" s="17">
        <v>62017603</v>
      </c>
      <c r="C77" s="6" t="s">
        <v>43</v>
      </c>
      <c r="D77" s="24">
        <v>44140</v>
      </c>
      <c r="E77" s="7">
        <v>64464</v>
      </c>
      <c r="F77" s="7">
        <v>100</v>
      </c>
      <c r="G77" s="7">
        <v>207.25</v>
      </c>
      <c r="I77" s="8">
        <v>2.0000000000000001E-4</v>
      </c>
      <c r="J77" s="8">
        <v>0</v>
      </c>
      <c r="K77" s="29"/>
      <c r="L77" s="29"/>
    </row>
    <row r="78" spans="1:12">
      <c r="A78" s="6" t="s">
        <v>1317</v>
      </c>
      <c r="B78" s="17">
        <v>62017561</v>
      </c>
      <c r="C78" s="6" t="s">
        <v>43</v>
      </c>
      <c r="D78" s="24">
        <v>44133</v>
      </c>
      <c r="E78" s="7">
        <v>30218</v>
      </c>
      <c r="F78" s="7">
        <v>100</v>
      </c>
      <c r="G78" s="7">
        <v>97.15</v>
      </c>
      <c r="I78" s="8">
        <v>1E-4</v>
      </c>
      <c r="J78" s="8">
        <v>0</v>
      </c>
      <c r="K78" s="29"/>
      <c r="L78" s="29"/>
    </row>
    <row r="79" spans="1:12">
      <c r="A79" s="6" t="s">
        <v>1318</v>
      </c>
      <c r="B79" s="17">
        <v>62016571</v>
      </c>
      <c r="C79" s="6" t="s">
        <v>43</v>
      </c>
      <c r="D79" s="25">
        <v>43971</v>
      </c>
      <c r="E79" s="7">
        <v>1373255.8</v>
      </c>
      <c r="F79" s="7">
        <v>103.6</v>
      </c>
      <c r="G79" s="7">
        <v>4573.9799999999996</v>
      </c>
      <c r="I79" s="8">
        <v>4.7000000000000002E-3</v>
      </c>
      <c r="J79" s="8">
        <v>2.9999999999999997E-4</v>
      </c>
      <c r="K79" s="29"/>
      <c r="L79" s="29"/>
    </row>
    <row r="80" spans="1:12">
      <c r="A80" s="6" t="s">
        <v>1319</v>
      </c>
      <c r="B80" s="17">
        <v>62011986</v>
      </c>
      <c r="C80" s="6" t="s">
        <v>43</v>
      </c>
      <c r="D80" s="24">
        <v>43565</v>
      </c>
      <c r="E80" s="7">
        <v>4027287.19</v>
      </c>
      <c r="F80" s="7">
        <v>97.61</v>
      </c>
      <c r="G80" s="7">
        <v>12638.39</v>
      </c>
      <c r="I80" s="8">
        <v>1.2999999999999999E-2</v>
      </c>
      <c r="J80" s="8">
        <v>8.0000000000000004E-4</v>
      </c>
      <c r="K80" s="29"/>
      <c r="L80" s="29"/>
    </row>
    <row r="81" spans="1:12">
      <c r="A81" s="6" t="s">
        <v>1320</v>
      </c>
      <c r="B81" s="17">
        <v>60402922</v>
      </c>
      <c r="C81" s="6" t="s">
        <v>43</v>
      </c>
      <c r="D81" s="24">
        <v>42446</v>
      </c>
      <c r="E81" s="7">
        <v>17321158.989999998</v>
      </c>
      <c r="F81" s="7">
        <v>113.56</v>
      </c>
      <c r="G81" s="7">
        <v>63237.7</v>
      </c>
      <c r="I81" s="8">
        <v>6.4799999999999996E-2</v>
      </c>
      <c r="J81" s="8">
        <v>3.8999999999999998E-3</v>
      </c>
      <c r="K81" s="29"/>
      <c r="L81" s="29"/>
    </row>
    <row r="82" spans="1:12">
      <c r="A82" s="29" t="s">
        <v>1608</v>
      </c>
      <c r="B82" s="29"/>
      <c r="C82" s="29"/>
      <c r="D82" s="29"/>
      <c r="E82" s="29"/>
      <c r="F82" s="29"/>
      <c r="G82" s="29"/>
      <c r="H82" s="29"/>
      <c r="I82" s="29"/>
      <c r="J82" s="29"/>
      <c r="L82" s="29"/>
    </row>
    <row r="83" spans="1:12">
      <c r="A83" s="6" t="s">
        <v>118</v>
      </c>
      <c r="B83" s="17"/>
      <c r="C83" s="6"/>
      <c r="D83" s="6"/>
      <c r="L83" s="29"/>
    </row>
    <row r="84" spans="1:12">
      <c r="A84" s="29" t="s">
        <v>1609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</row>
  </sheetData>
  <mergeCells count="4">
    <mergeCell ref="K7:K81"/>
    <mergeCell ref="A82:J82"/>
    <mergeCell ref="L1:L84"/>
    <mergeCell ref="A84:K84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rightToLeft="1" workbookViewId="0"/>
  </sheetViews>
  <sheetFormatPr defaultColWidth="9.140625" defaultRowHeight="12.75"/>
  <cols>
    <col min="1" max="1" width="28.7109375" customWidth="1"/>
    <col min="2" max="2" width="12.7109375" customWidth="1"/>
    <col min="3" max="4" width="11.7109375" customWidth="1"/>
    <col min="5" max="5" width="14.7109375" customWidth="1"/>
    <col min="6" max="6" width="12.7109375" customWidth="1"/>
    <col min="7" max="7" width="10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1:13" ht="15.75">
      <c r="A1" s="1" t="s">
        <v>0</v>
      </c>
      <c r="B1" s="1" t="s">
        <v>1</v>
      </c>
      <c r="M1" s="29" t="s">
        <v>1609</v>
      </c>
    </row>
    <row r="2" spans="1:13" ht="15.75">
      <c r="A2" s="1" t="s">
        <v>2</v>
      </c>
      <c r="B2" s="1" t="s">
        <v>1598</v>
      </c>
      <c r="M2" s="29"/>
    </row>
    <row r="3" spans="1:13" ht="15.75">
      <c r="A3" s="1" t="s">
        <v>3</v>
      </c>
      <c r="B3" s="1" t="s">
        <v>4</v>
      </c>
      <c r="M3" s="29"/>
    </row>
    <row r="4" spans="1:13" ht="15.75">
      <c r="A4" s="1" t="s">
        <v>5</v>
      </c>
      <c r="B4" s="1" t="s">
        <v>6</v>
      </c>
      <c r="M4" s="29"/>
    </row>
    <row r="5" spans="1:13" ht="15.75">
      <c r="A5" s="2" t="s">
        <v>946</v>
      </c>
      <c r="M5" s="29"/>
    </row>
    <row r="6" spans="1:13" ht="15.75">
      <c r="A6" s="2" t="s">
        <v>1321</v>
      </c>
      <c r="M6" s="29"/>
    </row>
    <row r="7" spans="1:13">
      <c r="A7" s="3" t="s">
        <v>76</v>
      </c>
      <c r="B7" s="3" t="s">
        <v>77</v>
      </c>
      <c r="C7" s="3" t="s">
        <v>165</v>
      </c>
      <c r="D7" s="3" t="s">
        <v>81</v>
      </c>
      <c r="E7" s="3" t="s">
        <v>122</v>
      </c>
      <c r="F7" s="3" t="s">
        <v>124</v>
      </c>
      <c r="G7" s="3" t="s">
        <v>42</v>
      </c>
      <c r="H7" s="3" t="s">
        <v>947</v>
      </c>
      <c r="I7" s="3" t="s">
        <v>126</v>
      </c>
      <c r="J7" s="3" t="s">
        <v>127</v>
      </c>
      <c r="K7" s="3" t="s">
        <v>128</v>
      </c>
      <c r="L7" s="29" t="s">
        <v>1608</v>
      </c>
      <c r="M7" s="29"/>
    </row>
    <row r="8" spans="1:13" ht="13.5" thickBot="1">
      <c r="A8" s="4"/>
      <c r="B8" s="4"/>
      <c r="C8" s="4"/>
      <c r="D8" s="4"/>
      <c r="E8" s="4" t="s">
        <v>129</v>
      </c>
      <c r="F8" s="4" t="s">
        <v>131</v>
      </c>
      <c r="G8" s="4" t="s">
        <v>132</v>
      </c>
      <c r="H8" s="4" t="s">
        <v>88</v>
      </c>
      <c r="I8" s="4" t="s">
        <v>87</v>
      </c>
      <c r="J8" s="4" t="s">
        <v>87</v>
      </c>
      <c r="K8" s="4" t="s">
        <v>87</v>
      </c>
      <c r="L8" s="29"/>
      <c r="M8" s="29"/>
    </row>
    <row r="9" spans="1:13" ht="13.5" thickTop="1">
      <c r="A9" s="3" t="s">
        <v>909</v>
      </c>
      <c r="B9" s="12"/>
      <c r="C9" s="3"/>
      <c r="D9" s="3"/>
      <c r="E9" s="3"/>
      <c r="F9" s="9">
        <v>78400</v>
      </c>
      <c r="H9" s="9">
        <v>2719.03</v>
      </c>
      <c r="J9" s="10">
        <v>1</v>
      </c>
      <c r="K9" s="10">
        <v>2.0000000000000001E-4</v>
      </c>
      <c r="L9" s="29"/>
      <c r="M9" s="29"/>
    </row>
    <row r="10" spans="1:13">
      <c r="A10" s="3" t="s">
        <v>1322</v>
      </c>
      <c r="B10" s="12"/>
      <c r="C10" s="3"/>
      <c r="D10" s="3"/>
      <c r="E10" s="3"/>
      <c r="F10" s="9">
        <v>78400</v>
      </c>
      <c r="H10" s="9">
        <v>2719.03</v>
      </c>
      <c r="J10" s="10">
        <v>1</v>
      </c>
      <c r="K10" s="10">
        <v>2.0000000000000001E-4</v>
      </c>
      <c r="L10" s="29"/>
      <c r="M10" s="29"/>
    </row>
    <row r="11" spans="1:13">
      <c r="A11" s="6" t="s">
        <v>1323</v>
      </c>
      <c r="B11" s="17">
        <v>50006352</v>
      </c>
      <c r="C11" s="6" t="s">
        <v>162</v>
      </c>
      <c r="D11" s="6" t="s">
        <v>94</v>
      </c>
      <c r="E11" s="24">
        <v>44032</v>
      </c>
      <c r="F11" s="7">
        <v>78400</v>
      </c>
      <c r="G11" s="7">
        <v>3468.15</v>
      </c>
      <c r="H11" s="7">
        <v>2719.03</v>
      </c>
      <c r="J11" s="8">
        <v>1</v>
      </c>
      <c r="K11" s="8">
        <v>2.0000000000000001E-4</v>
      </c>
      <c r="L11" s="29"/>
      <c r="M11" s="29"/>
    </row>
    <row r="12" spans="1:13">
      <c r="A12" s="3" t="s">
        <v>1324</v>
      </c>
      <c r="B12" s="12"/>
      <c r="C12" s="3"/>
      <c r="D12" s="3"/>
      <c r="E12" s="3"/>
      <c r="F12" s="9">
        <v>0</v>
      </c>
      <c r="H12" s="9">
        <v>0</v>
      </c>
      <c r="J12" s="10">
        <v>0</v>
      </c>
      <c r="K12" s="10">
        <v>0</v>
      </c>
      <c r="L12" s="29"/>
      <c r="M12" s="29"/>
    </row>
    <row r="13" spans="1:13">
      <c r="A13" s="29" t="s">
        <v>1608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M13" s="29"/>
    </row>
    <row r="14" spans="1:13">
      <c r="A14" s="6" t="s">
        <v>118</v>
      </c>
      <c r="B14" s="17"/>
      <c r="C14" s="6"/>
      <c r="D14" s="6"/>
      <c r="E14" s="6"/>
      <c r="M14" s="29"/>
    </row>
    <row r="15" spans="1:13">
      <c r="A15" s="29" t="s">
        <v>1609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</sheetData>
  <mergeCells count="4">
    <mergeCell ref="L7:L12"/>
    <mergeCell ref="A13:K13"/>
    <mergeCell ref="M1:M15"/>
    <mergeCell ref="A15:L15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rightToLeft="1" workbookViewId="0"/>
  </sheetViews>
  <sheetFormatPr defaultColWidth="9.140625" defaultRowHeight="12.75"/>
  <cols>
    <col min="1" max="1" width="25.7109375" customWidth="1"/>
    <col min="2" max="2" width="12.7109375" customWidth="1"/>
    <col min="3" max="3" width="11.7109375" customWidth="1"/>
    <col min="4" max="4" width="14.7109375" customWidth="1"/>
    <col min="5" max="5" width="11.7109375" customWidth="1"/>
    <col min="6" max="6" width="12.7109375" customWidth="1"/>
    <col min="7" max="7" width="10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1:13" ht="15.75">
      <c r="A1" s="1" t="s">
        <v>0</v>
      </c>
      <c r="B1" s="1" t="s">
        <v>1</v>
      </c>
      <c r="M1" s="29" t="s">
        <v>1609</v>
      </c>
    </row>
    <row r="2" spans="1:13" ht="15.75">
      <c r="A2" s="1" t="s">
        <v>2</v>
      </c>
      <c r="B2" s="1" t="s">
        <v>1598</v>
      </c>
      <c r="M2" s="29"/>
    </row>
    <row r="3" spans="1:13" ht="15.75">
      <c r="A3" s="1" t="s">
        <v>3</v>
      </c>
      <c r="B3" s="1" t="s">
        <v>4</v>
      </c>
      <c r="M3" s="29"/>
    </row>
    <row r="4" spans="1:13" ht="15.75">
      <c r="A4" s="1" t="s">
        <v>5</v>
      </c>
      <c r="B4" s="1" t="s">
        <v>6</v>
      </c>
      <c r="M4" s="29"/>
    </row>
    <row r="5" spans="1:13" ht="15.75">
      <c r="A5" s="2" t="s">
        <v>946</v>
      </c>
      <c r="M5" s="29"/>
    </row>
    <row r="6" spans="1:13" ht="15.75">
      <c r="A6" s="2" t="s">
        <v>1325</v>
      </c>
      <c r="M6" s="29"/>
    </row>
    <row r="7" spans="1:13">
      <c r="A7" s="3" t="s">
        <v>76</v>
      </c>
      <c r="B7" s="3" t="s">
        <v>77</v>
      </c>
      <c r="C7" s="3" t="s">
        <v>165</v>
      </c>
      <c r="D7" s="3" t="s">
        <v>122</v>
      </c>
      <c r="E7" s="3" t="s">
        <v>81</v>
      </c>
      <c r="F7" s="3" t="s">
        <v>124</v>
      </c>
      <c r="G7" s="3" t="s">
        <v>42</v>
      </c>
      <c r="H7" s="3" t="s">
        <v>947</v>
      </c>
      <c r="I7" s="3" t="s">
        <v>126</v>
      </c>
      <c r="J7" s="3" t="s">
        <v>127</v>
      </c>
      <c r="K7" s="3" t="s">
        <v>128</v>
      </c>
      <c r="L7" s="29" t="s">
        <v>1608</v>
      </c>
      <c r="M7" s="29"/>
    </row>
    <row r="8" spans="1:13" ht="13.5" thickBot="1">
      <c r="A8" s="4"/>
      <c r="B8" s="4"/>
      <c r="C8" s="4"/>
      <c r="D8" s="4" t="s">
        <v>129</v>
      </c>
      <c r="E8" s="4"/>
      <c r="F8" s="4" t="s">
        <v>131</v>
      </c>
      <c r="G8" s="4" t="s">
        <v>132</v>
      </c>
      <c r="H8" s="4" t="s">
        <v>88</v>
      </c>
      <c r="I8" s="4" t="s">
        <v>87</v>
      </c>
      <c r="J8" s="4" t="s">
        <v>87</v>
      </c>
      <c r="K8" s="4" t="s">
        <v>87</v>
      </c>
      <c r="L8" s="29"/>
      <c r="M8" s="29"/>
    </row>
    <row r="9" spans="1:13" ht="13.5" thickTop="1">
      <c r="A9" s="3" t="s">
        <v>920</v>
      </c>
      <c r="B9" s="12"/>
      <c r="C9" s="3"/>
      <c r="D9" s="3"/>
      <c r="E9" s="3"/>
      <c r="F9" s="9">
        <v>13178</v>
      </c>
      <c r="H9" s="9">
        <v>1124.1099999999999</v>
      </c>
      <c r="J9" s="10">
        <v>1</v>
      </c>
      <c r="K9" s="10">
        <v>1E-4</v>
      </c>
      <c r="L9" s="29"/>
      <c r="M9" s="29"/>
    </row>
    <row r="10" spans="1:13">
      <c r="A10" s="3" t="s">
        <v>1326</v>
      </c>
      <c r="B10" s="12"/>
      <c r="C10" s="3"/>
      <c r="D10" s="3"/>
      <c r="E10" s="3"/>
      <c r="F10" s="9">
        <v>13178</v>
      </c>
      <c r="H10" s="9">
        <v>1124.1099999999999</v>
      </c>
      <c r="J10" s="10">
        <v>1</v>
      </c>
      <c r="K10" s="10">
        <v>1E-4</v>
      </c>
      <c r="L10" s="29"/>
      <c r="M10" s="29"/>
    </row>
    <row r="11" spans="1:13">
      <c r="A11" s="13" t="s">
        <v>921</v>
      </c>
      <c r="B11" s="14"/>
      <c r="C11" s="13"/>
      <c r="D11" s="13"/>
      <c r="E11" s="13"/>
      <c r="F11" s="15">
        <v>0</v>
      </c>
      <c r="H11" s="15">
        <v>0</v>
      </c>
      <c r="J11" s="16">
        <v>0</v>
      </c>
      <c r="K11" s="16">
        <v>0</v>
      </c>
      <c r="L11" s="29"/>
      <c r="M11" s="29"/>
    </row>
    <row r="12" spans="1:13">
      <c r="A12" s="13" t="s">
        <v>1327</v>
      </c>
      <c r="B12" s="14"/>
      <c r="C12" s="13"/>
      <c r="D12" s="13"/>
      <c r="E12" s="13"/>
      <c r="F12" s="15">
        <v>0</v>
      </c>
      <c r="H12" s="15">
        <v>0</v>
      </c>
      <c r="J12" s="16">
        <v>0</v>
      </c>
      <c r="K12" s="16">
        <v>0</v>
      </c>
      <c r="L12" s="29"/>
      <c r="M12" s="29"/>
    </row>
    <row r="13" spans="1:13">
      <c r="A13" s="13" t="s">
        <v>1328</v>
      </c>
      <c r="B13" s="14"/>
      <c r="C13" s="13"/>
      <c r="D13" s="13"/>
      <c r="E13" s="13"/>
      <c r="F13" s="15">
        <v>0</v>
      </c>
      <c r="H13" s="15">
        <v>0</v>
      </c>
      <c r="J13" s="16">
        <v>0</v>
      </c>
      <c r="K13" s="16">
        <v>0</v>
      </c>
      <c r="L13" s="29"/>
      <c r="M13" s="29"/>
    </row>
    <row r="14" spans="1:13">
      <c r="A14" s="13" t="s">
        <v>923</v>
      </c>
      <c r="B14" s="14"/>
      <c r="C14" s="13"/>
      <c r="D14" s="13"/>
      <c r="E14" s="13"/>
      <c r="F14" s="15">
        <v>0</v>
      </c>
      <c r="H14" s="15">
        <v>0</v>
      </c>
      <c r="J14" s="16">
        <v>0</v>
      </c>
      <c r="K14" s="16">
        <v>0</v>
      </c>
      <c r="L14" s="29"/>
      <c r="M14" s="29"/>
    </row>
    <row r="15" spans="1:13">
      <c r="A15" s="13" t="s">
        <v>752</v>
      </c>
      <c r="B15" s="14"/>
      <c r="C15" s="13"/>
      <c r="D15" s="13"/>
      <c r="E15" s="13"/>
      <c r="F15" s="15">
        <v>13178</v>
      </c>
      <c r="H15" s="15">
        <v>1124.1099999999999</v>
      </c>
      <c r="J15" s="16">
        <v>1</v>
      </c>
      <c r="K15" s="16">
        <v>1E-4</v>
      </c>
      <c r="L15" s="29"/>
      <c r="M15" s="29"/>
    </row>
    <row r="16" spans="1:13">
      <c r="A16" s="6" t="s">
        <v>1329</v>
      </c>
      <c r="B16" s="17">
        <v>50006295</v>
      </c>
      <c r="C16" s="6" t="s">
        <v>928</v>
      </c>
      <c r="D16" s="24">
        <v>44010</v>
      </c>
      <c r="E16" s="6" t="s">
        <v>94</v>
      </c>
      <c r="F16" s="7">
        <v>13178</v>
      </c>
      <c r="G16" s="7">
        <v>8530.23</v>
      </c>
      <c r="H16" s="7">
        <v>1124.1099999999999</v>
      </c>
      <c r="J16" s="8">
        <v>1</v>
      </c>
      <c r="K16" s="8">
        <v>1E-4</v>
      </c>
      <c r="L16" s="29"/>
      <c r="M16" s="29"/>
    </row>
    <row r="17" spans="1:13">
      <c r="A17" s="3" t="s">
        <v>1330</v>
      </c>
      <c r="B17" s="12"/>
      <c r="C17" s="3"/>
      <c r="D17" s="3"/>
      <c r="E17" s="3"/>
      <c r="F17" s="9">
        <v>0</v>
      </c>
      <c r="H17" s="9">
        <v>0</v>
      </c>
      <c r="J17" s="10">
        <v>0</v>
      </c>
      <c r="K17" s="10">
        <v>0</v>
      </c>
      <c r="L17" s="29"/>
      <c r="M17" s="29"/>
    </row>
    <row r="18" spans="1:13">
      <c r="A18" s="13" t="s">
        <v>921</v>
      </c>
      <c r="B18" s="14"/>
      <c r="C18" s="13"/>
      <c r="D18" s="13"/>
      <c r="E18" s="13"/>
      <c r="F18" s="15">
        <v>0</v>
      </c>
      <c r="H18" s="15">
        <v>0</v>
      </c>
      <c r="J18" s="16">
        <v>0</v>
      </c>
      <c r="K18" s="16">
        <v>0</v>
      </c>
      <c r="L18" s="29"/>
      <c r="M18" s="29"/>
    </row>
    <row r="19" spans="1:13">
      <c r="A19" s="13" t="s">
        <v>924</v>
      </c>
      <c r="B19" s="14"/>
      <c r="C19" s="13"/>
      <c r="D19" s="13"/>
      <c r="E19" s="13"/>
      <c r="F19" s="15">
        <v>0</v>
      </c>
      <c r="H19" s="15">
        <v>0</v>
      </c>
      <c r="J19" s="16">
        <v>0</v>
      </c>
      <c r="K19" s="16">
        <v>0</v>
      </c>
      <c r="L19" s="29"/>
      <c r="M19" s="29"/>
    </row>
    <row r="20" spans="1:13">
      <c r="A20" s="13" t="s">
        <v>923</v>
      </c>
      <c r="B20" s="14"/>
      <c r="C20" s="13"/>
      <c r="D20" s="13"/>
      <c r="E20" s="13"/>
      <c r="F20" s="15">
        <v>0</v>
      </c>
      <c r="H20" s="15">
        <v>0</v>
      </c>
      <c r="J20" s="16">
        <v>0</v>
      </c>
      <c r="K20" s="16">
        <v>0</v>
      </c>
      <c r="L20" s="29"/>
      <c r="M20" s="29"/>
    </row>
    <row r="21" spans="1:13">
      <c r="A21" s="13" t="s">
        <v>925</v>
      </c>
      <c r="B21" s="14"/>
      <c r="C21" s="13"/>
      <c r="D21" s="13"/>
      <c r="E21" s="13"/>
      <c r="F21" s="15">
        <v>0</v>
      </c>
      <c r="H21" s="15">
        <v>0</v>
      </c>
      <c r="J21" s="16">
        <v>0</v>
      </c>
      <c r="K21" s="16">
        <v>0</v>
      </c>
      <c r="L21" s="29"/>
      <c r="M21" s="29"/>
    </row>
    <row r="22" spans="1:13">
      <c r="A22" s="13" t="s">
        <v>752</v>
      </c>
      <c r="B22" s="14"/>
      <c r="C22" s="13"/>
      <c r="D22" s="13"/>
      <c r="E22" s="13"/>
      <c r="F22" s="15">
        <v>0</v>
      </c>
      <c r="H22" s="15">
        <v>0</v>
      </c>
      <c r="J22" s="16">
        <v>0</v>
      </c>
      <c r="K22" s="16">
        <v>0</v>
      </c>
      <c r="L22" s="29"/>
      <c r="M22" s="29"/>
    </row>
    <row r="23" spans="1:13">
      <c r="A23" s="29" t="s">
        <v>1608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M23" s="29"/>
    </row>
    <row r="24" spans="1:13">
      <c r="A24" s="6" t="s">
        <v>118</v>
      </c>
      <c r="B24" s="17"/>
      <c r="C24" s="6"/>
      <c r="D24" s="6"/>
      <c r="E24" s="6"/>
      <c r="M24" s="29"/>
    </row>
    <row r="25" spans="1:13">
      <c r="A25" s="29" t="s">
        <v>1609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</sheetData>
  <mergeCells count="4">
    <mergeCell ref="L7:L22"/>
    <mergeCell ref="A23:K23"/>
    <mergeCell ref="M1:M25"/>
    <mergeCell ref="A25:L25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rightToLeft="1" workbookViewId="0"/>
  </sheetViews>
  <sheetFormatPr defaultColWidth="9.140625" defaultRowHeight="12.75"/>
  <cols>
    <col min="1" max="1" width="44.7109375" customWidth="1"/>
    <col min="2" max="2" width="12.7109375" customWidth="1"/>
    <col min="3" max="3" width="13.7109375" customWidth="1"/>
    <col min="4" max="4" width="9.7109375" customWidth="1"/>
    <col min="5" max="5" width="10.7109375" customWidth="1"/>
    <col min="6" max="6" width="17.7109375" customWidth="1"/>
    <col min="7" max="7" width="14.7109375" customWidth="1"/>
    <col min="8" max="8" width="16.7109375" customWidth="1"/>
    <col min="9" max="9" width="13.7109375" customWidth="1"/>
    <col min="10" max="10" width="27.7109375" customWidth="1"/>
    <col min="11" max="11" width="20.7109375" customWidth="1"/>
  </cols>
  <sheetData>
    <row r="1" spans="1:13" ht="15.75">
      <c r="A1" s="1" t="s">
        <v>0</v>
      </c>
      <c r="B1" s="1" t="s">
        <v>1</v>
      </c>
      <c r="M1" s="29" t="s">
        <v>1609</v>
      </c>
    </row>
    <row r="2" spans="1:13" ht="15.75">
      <c r="A2" s="1" t="s">
        <v>2</v>
      </c>
      <c r="B2" s="1" t="s">
        <v>1598</v>
      </c>
      <c r="M2" s="29"/>
    </row>
    <row r="3" spans="1:13" ht="15.75">
      <c r="A3" s="1" t="s">
        <v>3</v>
      </c>
      <c r="B3" s="1" t="s">
        <v>4</v>
      </c>
      <c r="M3" s="29"/>
    </row>
    <row r="4" spans="1:13" ht="15.75">
      <c r="A4" s="1" t="s">
        <v>5</v>
      </c>
      <c r="B4" s="1" t="s">
        <v>6</v>
      </c>
      <c r="M4" s="29"/>
    </row>
    <row r="5" spans="1:13" ht="15.75">
      <c r="A5" s="2" t="s">
        <v>75</v>
      </c>
      <c r="M5" s="29"/>
    </row>
    <row r="6" spans="1:13">
      <c r="A6" s="3" t="s">
        <v>76</v>
      </c>
      <c r="B6" s="3" t="s">
        <v>77</v>
      </c>
      <c r="C6" s="3" t="s">
        <v>78</v>
      </c>
      <c r="D6" s="3" t="s">
        <v>79</v>
      </c>
      <c r="E6" s="3" t="s">
        <v>80</v>
      </c>
      <c r="F6" s="3" t="s">
        <v>81</v>
      </c>
      <c r="G6" s="3" t="s">
        <v>82</v>
      </c>
      <c r="H6" s="3" t="s">
        <v>83</v>
      </c>
      <c r="I6" s="3" t="s">
        <v>84</v>
      </c>
      <c r="J6" s="3" t="s">
        <v>85</v>
      </c>
      <c r="K6" s="3" t="s">
        <v>86</v>
      </c>
      <c r="L6" s="29" t="s">
        <v>1608</v>
      </c>
      <c r="M6" s="29"/>
    </row>
    <row r="7" spans="1:13" ht="13.5" thickBot="1">
      <c r="A7" s="4"/>
      <c r="B7" s="4"/>
      <c r="C7" s="4"/>
      <c r="D7" s="4"/>
      <c r="E7" s="4"/>
      <c r="F7" s="4"/>
      <c r="G7" s="4" t="s">
        <v>87</v>
      </c>
      <c r="H7" s="4" t="s">
        <v>87</v>
      </c>
      <c r="I7" s="4" t="s">
        <v>88</v>
      </c>
      <c r="J7" s="4" t="s">
        <v>87</v>
      </c>
      <c r="K7" s="4" t="s">
        <v>87</v>
      </c>
      <c r="L7" s="29"/>
      <c r="M7" s="29"/>
    </row>
    <row r="8" spans="1:13" ht="13.5" thickTop="1">
      <c r="A8" s="3" t="s">
        <v>89</v>
      </c>
      <c r="B8" s="12"/>
      <c r="C8" s="3"/>
      <c r="D8" s="3"/>
      <c r="E8" s="3"/>
      <c r="F8" s="3"/>
      <c r="I8" s="9">
        <v>505454.3</v>
      </c>
      <c r="J8" s="10">
        <v>1</v>
      </c>
      <c r="K8" s="10">
        <v>3.1399999999999997E-2</v>
      </c>
      <c r="L8" s="29"/>
      <c r="M8" s="29"/>
    </row>
    <row r="9" spans="1:13">
      <c r="A9" s="3" t="s">
        <v>90</v>
      </c>
      <c r="B9" s="12"/>
      <c r="C9" s="3"/>
      <c r="D9" s="3"/>
      <c r="E9" s="3"/>
      <c r="F9" s="3"/>
      <c r="I9" s="9">
        <v>505454.3</v>
      </c>
      <c r="J9" s="10">
        <v>1</v>
      </c>
      <c r="K9" s="10">
        <v>3.1399999999999997E-2</v>
      </c>
      <c r="L9" s="29"/>
      <c r="M9" s="29"/>
    </row>
    <row r="10" spans="1:13">
      <c r="A10" s="13" t="s">
        <v>91</v>
      </c>
      <c r="B10" s="14"/>
      <c r="C10" s="13"/>
      <c r="D10" s="13"/>
      <c r="E10" s="13"/>
      <c r="F10" s="13"/>
      <c r="I10" s="15">
        <v>-2482.2399999999998</v>
      </c>
      <c r="J10" s="16">
        <v>-4.8999999999999998E-3</v>
      </c>
      <c r="K10" s="16">
        <v>-2.0000000000000001E-4</v>
      </c>
      <c r="L10" s="29"/>
      <c r="M10" s="29"/>
    </row>
    <row r="11" spans="1:13">
      <c r="A11" s="6" t="s">
        <v>92</v>
      </c>
      <c r="B11" s="17">
        <v>4</v>
      </c>
      <c r="C11" s="18">
        <v>12</v>
      </c>
      <c r="D11" s="6" t="s">
        <v>93</v>
      </c>
      <c r="E11" s="6"/>
      <c r="F11" s="6" t="s">
        <v>94</v>
      </c>
      <c r="I11" s="7">
        <v>-11.6</v>
      </c>
      <c r="J11" s="8">
        <v>0</v>
      </c>
      <c r="K11" s="8">
        <v>0</v>
      </c>
      <c r="L11" s="29"/>
      <c r="M11" s="29"/>
    </row>
    <row r="12" spans="1:13">
      <c r="A12" s="6" t="s">
        <v>95</v>
      </c>
      <c r="B12" s="17">
        <v>1111125</v>
      </c>
      <c r="C12" s="18">
        <v>12</v>
      </c>
      <c r="D12" s="6" t="s">
        <v>93</v>
      </c>
      <c r="E12" s="6"/>
      <c r="F12" s="6" t="s">
        <v>94</v>
      </c>
      <c r="I12" s="7">
        <v>-2470.65</v>
      </c>
      <c r="J12" s="8">
        <v>-4.8999999999999998E-3</v>
      </c>
      <c r="K12" s="8">
        <v>-2.0000000000000001E-4</v>
      </c>
      <c r="L12" s="29"/>
      <c r="M12" s="29"/>
    </row>
    <row r="13" spans="1:13">
      <c r="A13" s="13" t="s">
        <v>96</v>
      </c>
      <c r="B13" s="14"/>
      <c r="C13" s="13"/>
      <c r="D13" s="13"/>
      <c r="E13" s="13"/>
      <c r="F13" s="13"/>
      <c r="I13" s="15">
        <v>58951.39</v>
      </c>
      <c r="J13" s="16">
        <v>0.1166</v>
      </c>
      <c r="K13" s="16">
        <v>3.7000000000000002E-3</v>
      </c>
      <c r="L13" s="29"/>
      <c r="M13" s="29"/>
    </row>
    <row r="14" spans="1:13">
      <c r="A14" s="6" t="s">
        <v>97</v>
      </c>
      <c r="B14" s="17">
        <v>1000470</v>
      </c>
      <c r="C14" s="18">
        <v>12</v>
      </c>
      <c r="D14" s="6" t="s">
        <v>93</v>
      </c>
      <c r="E14" s="6"/>
      <c r="F14" s="6" t="s">
        <v>53</v>
      </c>
      <c r="I14" s="7">
        <v>64.17</v>
      </c>
      <c r="J14" s="8">
        <v>1E-4</v>
      </c>
      <c r="K14" s="8">
        <v>0</v>
      </c>
      <c r="L14" s="29"/>
      <c r="M14" s="29"/>
    </row>
    <row r="15" spans="1:13">
      <c r="A15" s="6" t="s">
        <v>98</v>
      </c>
      <c r="B15" s="17">
        <v>1001056</v>
      </c>
      <c r="C15" s="18">
        <v>12</v>
      </c>
      <c r="D15" s="6" t="s">
        <v>93</v>
      </c>
      <c r="E15" s="6"/>
      <c r="F15" s="6" t="s">
        <v>67</v>
      </c>
      <c r="I15" s="7">
        <v>3.41</v>
      </c>
      <c r="J15" s="8">
        <v>0</v>
      </c>
      <c r="K15" s="8">
        <v>0</v>
      </c>
      <c r="L15" s="29"/>
      <c r="M15" s="29"/>
    </row>
    <row r="16" spans="1:13">
      <c r="A16" s="6" t="s">
        <v>99</v>
      </c>
      <c r="B16" s="17">
        <v>1000355</v>
      </c>
      <c r="C16" s="18">
        <v>12</v>
      </c>
      <c r="D16" s="6" t="s">
        <v>93</v>
      </c>
      <c r="E16" s="6"/>
      <c r="F16" s="6" t="s">
        <v>43</v>
      </c>
      <c r="I16" s="7">
        <v>2035.45</v>
      </c>
      <c r="J16" s="8">
        <v>4.0000000000000001E-3</v>
      </c>
      <c r="K16" s="8">
        <v>1E-4</v>
      </c>
      <c r="L16" s="29"/>
      <c r="M16" s="29"/>
    </row>
    <row r="17" spans="1:13">
      <c r="A17" s="6" t="s">
        <v>100</v>
      </c>
      <c r="B17" s="17">
        <v>1000280</v>
      </c>
      <c r="C17" s="18">
        <v>12</v>
      </c>
      <c r="D17" s="6" t="s">
        <v>93</v>
      </c>
      <c r="E17" s="6"/>
      <c r="F17" s="6" t="s">
        <v>43</v>
      </c>
      <c r="I17" s="7">
        <v>46535.59</v>
      </c>
      <c r="J17" s="8">
        <v>9.2100000000000001E-2</v>
      </c>
      <c r="K17" s="8">
        <v>2.8999999999999998E-3</v>
      </c>
      <c r="L17" s="29"/>
      <c r="M17" s="29"/>
    </row>
    <row r="18" spans="1:13">
      <c r="A18" s="6" t="s">
        <v>101</v>
      </c>
      <c r="B18" s="17">
        <v>1000363</v>
      </c>
      <c r="C18" s="18">
        <v>22</v>
      </c>
      <c r="D18" s="6" t="s">
        <v>93</v>
      </c>
      <c r="E18" s="6"/>
      <c r="F18" s="6" t="s">
        <v>43</v>
      </c>
      <c r="I18" s="7">
        <v>-928.74</v>
      </c>
      <c r="J18" s="8">
        <v>-1.8E-3</v>
      </c>
      <c r="K18" s="8">
        <v>-1E-4</v>
      </c>
      <c r="L18" s="29"/>
      <c r="M18" s="29"/>
    </row>
    <row r="19" spans="1:13">
      <c r="A19" s="6" t="s">
        <v>103</v>
      </c>
      <c r="B19" s="17">
        <v>1000496</v>
      </c>
      <c r="C19" s="18">
        <v>12</v>
      </c>
      <c r="D19" s="6" t="s">
        <v>93</v>
      </c>
      <c r="E19" s="6"/>
      <c r="F19" s="6" t="s">
        <v>47</v>
      </c>
      <c r="I19" s="7">
        <v>10.76</v>
      </c>
      <c r="J19" s="8">
        <v>0</v>
      </c>
      <c r="K19" s="8">
        <v>0</v>
      </c>
      <c r="L19" s="29"/>
      <c r="M19" s="29"/>
    </row>
    <row r="20" spans="1:13">
      <c r="A20" s="6" t="s">
        <v>104</v>
      </c>
      <c r="B20" s="17">
        <v>1000298</v>
      </c>
      <c r="C20" s="18">
        <v>12</v>
      </c>
      <c r="D20" s="6" t="s">
        <v>93</v>
      </c>
      <c r="E20" s="6"/>
      <c r="F20" s="6" t="s">
        <v>48</v>
      </c>
      <c r="I20" s="7">
        <v>9732.19</v>
      </c>
      <c r="J20" s="8">
        <v>1.9300000000000001E-2</v>
      </c>
      <c r="K20" s="8">
        <v>5.9999999999999995E-4</v>
      </c>
      <c r="L20" s="29"/>
      <c r="M20" s="29"/>
    </row>
    <row r="21" spans="1:13">
      <c r="A21" s="6" t="s">
        <v>105</v>
      </c>
      <c r="B21" s="17">
        <v>1000389</v>
      </c>
      <c r="C21" s="18">
        <v>12</v>
      </c>
      <c r="D21" s="6" t="s">
        <v>93</v>
      </c>
      <c r="E21" s="6"/>
      <c r="F21" s="6" t="s">
        <v>44</v>
      </c>
      <c r="I21" s="7">
        <v>174.84</v>
      </c>
      <c r="J21" s="8">
        <v>2.9999999999999997E-4</v>
      </c>
      <c r="K21" s="8">
        <v>0</v>
      </c>
      <c r="L21" s="29"/>
      <c r="M21" s="29"/>
    </row>
    <row r="22" spans="1:13">
      <c r="A22" s="6" t="s">
        <v>106</v>
      </c>
      <c r="B22" s="17">
        <v>1000306</v>
      </c>
      <c r="C22" s="18">
        <v>12</v>
      </c>
      <c r="D22" s="6" t="s">
        <v>93</v>
      </c>
      <c r="E22" s="6"/>
      <c r="F22" s="6" t="s">
        <v>45</v>
      </c>
      <c r="I22" s="7">
        <v>1319.92</v>
      </c>
      <c r="J22" s="8">
        <v>2.5999999999999999E-3</v>
      </c>
      <c r="K22" s="8">
        <v>1E-4</v>
      </c>
      <c r="L22" s="29"/>
      <c r="M22" s="29"/>
    </row>
    <row r="23" spans="1:13">
      <c r="A23" s="6" t="s">
        <v>107</v>
      </c>
      <c r="B23" s="17">
        <v>1010</v>
      </c>
      <c r="C23" s="18">
        <v>12</v>
      </c>
      <c r="D23" s="6" t="s">
        <v>93</v>
      </c>
      <c r="E23" s="6"/>
      <c r="F23" s="6" t="s">
        <v>48</v>
      </c>
      <c r="I23" s="7">
        <v>0</v>
      </c>
      <c r="J23" s="8">
        <v>0</v>
      </c>
      <c r="K23" s="8">
        <v>0</v>
      </c>
      <c r="L23" s="29"/>
      <c r="M23" s="29"/>
    </row>
    <row r="24" spans="1:13">
      <c r="A24" s="6" t="s">
        <v>108</v>
      </c>
      <c r="B24" s="17">
        <v>1000603</v>
      </c>
      <c r="C24" s="18">
        <v>12</v>
      </c>
      <c r="D24" s="6" t="s">
        <v>93</v>
      </c>
      <c r="E24" s="6"/>
      <c r="F24" s="6" t="s">
        <v>46</v>
      </c>
      <c r="I24" s="7">
        <v>3.81</v>
      </c>
      <c r="J24" s="8">
        <v>0</v>
      </c>
      <c r="K24" s="8">
        <v>0</v>
      </c>
      <c r="L24" s="29"/>
      <c r="M24" s="29"/>
    </row>
    <row r="25" spans="1:13">
      <c r="A25" s="13" t="s">
        <v>109</v>
      </c>
      <c r="B25" s="14"/>
      <c r="C25" s="13"/>
      <c r="D25" s="13"/>
      <c r="E25" s="13"/>
      <c r="F25" s="13"/>
      <c r="I25" s="15">
        <v>448985.16</v>
      </c>
      <c r="J25" s="16">
        <v>0.88829999999999998</v>
      </c>
      <c r="K25" s="16">
        <v>2.7900000000000001E-2</v>
      </c>
      <c r="L25" s="29"/>
      <c r="M25" s="29"/>
    </row>
    <row r="26" spans="1:13">
      <c r="A26" s="6" t="s">
        <v>110</v>
      </c>
      <c r="B26" s="17">
        <v>10101</v>
      </c>
      <c r="C26" s="18">
        <v>12</v>
      </c>
      <c r="D26" s="6" t="s">
        <v>93</v>
      </c>
      <c r="E26" s="6"/>
      <c r="F26" s="6" t="s">
        <v>94</v>
      </c>
      <c r="I26" s="7">
        <v>24880.39</v>
      </c>
      <c r="J26" s="8">
        <v>4.9200000000000001E-2</v>
      </c>
      <c r="K26" s="8">
        <v>1.5E-3</v>
      </c>
      <c r="L26" s="29"/>
      <c r="M26" s="29"/>
    </row>
    <row r="27" spans="1:13">
      <c r="A27" s="6" t="s">
        <v>111</v>
      </c>
      <c r="B27" s="17">
        <v>10020</v>
      </c>
      <c r="C27" s="18">
        <v>12</v>
      </c>
      <c r="D27" s="6" t="s">
        <v>93</v>
      </c>
      <c r="E27" s="6"/>
      <c r="F27" s="6" t="s">
        <v>94</v>
      </c>
      <c r="I27" s="7">
        <v>25615.93</v>
      </c>
      <c r="J27" s="8">
        <v>5.0700000000000002E-2</v>
      </c>
      <c r="K27" s="8">
        <v>1.6000000000000001E-3</v>
      </c>
      <c r="L27" s="29"/>
      <c r="M27" s="29"/>
    </row>
    <row r="28" spans="1:13">
      <c r="A28" s="6" t="s">
        <v>112</v>
      </c>
      <c r="B28" s="17">
        <v>10010</v>
      </c>
      <c r="C28" s="18">
        <v>12</v>
      </c>
      <c r="D28" s="6" t="s">
        <v>93</v>
      </c>
      <c r="E28" s="6"/>
      <c r="F28" s="6" t="s">
        <v>94</v>
      </c>
      <c r="I28" s="7">
        <v>398488.83</v>
      </c>
      <c r="J28" s="8">
        <v>0.78839999999999999</v>
      </c>
      <c r="K28" s="8">
        <v>2.4799999999999999E-2</v>
      </c>
      <c r="L28" s="29"/>
      <c r="M28" s="29"/>
    </row>
    <row r="29" spans="1:13">
      <c r="A29" s="13" t="s">
        <v>113</v>
      </c>
      <c r="B29" s="14"/>
      <c r="C29" s="13"/>
      <c r="D29" s="13"/>
      <c r="E29" s="13"/>
      <c r="F29" s="13"/>
      <c r="I29" s="15">
        <v>0</v>
      </c>
      <c r="J29" s="16">
        <v>0</v>
      </c>
      <c r="K29" s="16">
        <v>0</v>
      </c>
      <c r="L29" s="29"/>
      <c r="M29" s="29"/>
    </row>
    <row r="30" spans="1:13">
      <c r="A30" s="13" t="s">
        <v>114</v>
      </c>
      <c r="B30" s="14"/>
      <c r="C30" s="13"/>
      <c r="D30" s="13"/>
      <c r="E30" s="13"/>
      <c r="F30" s="13"/>
      <c r="I30" s="15">
        <v>0</v>
      </c>
      <c r="J30" s="16">
        <v>0</v>
      </c>
      <c r="K30" s="16">
        <v>0</v>
      </c>
      <c r="L30" s="29"/>
      <c r="M30" s="29"/>
    </row>
    <row r="31" spans="1:13">
      <c r="A31" s="13" t="s">
        <v>115</v>
      </c>
      <c r="B31" s="14"/>
      <c r="C31" s="13"/>
      <c r="D31" s="13"/>
      <c r="E31" s="13"/>
      <c r="F31" s="13"/>
      <c r="I31" s="15">
        <v>0</v>
      </c>
      <c r="J31" s="16">
        <v>0</v>
      </c>
      <c r="K31" s="16">
        <v>0</v>
      </c>
      <c r="L31" s="29"/>
      <c r="M31" s="29"/>
    </row>
    <row r="32" spans="1:13">
      <c r="A32" s="13" t="s">
        <v>116</v>
      </c>
      <c r="B32" s="14"/>
      <c r="C32" s="13"/>
      <c r="D32" s="13"/>
      <c r="E32" s="13"/>
      <c r="F32" s="13"/>
      <c r="I32" s="15">
        <v>0</v>
      </c>
      <c r="J32" s="16">
        <v>0</v>
      </c>
      <c r="K32" s="16">
        <v>0</v>
      </c>
      <c r="L32" s="29"/>
      <c r="M32" s="29"/>
    </row>
    <row r="33" spans="1:13">
      <c r="A33" s="3" t="s">
        <v>117</v>
      </c>
      <c r="B33" s="12"/>
      <c r="C33" s="3"/>
      <c r="D33" s="3"/>
      <c r="E33" s="3"/>
      <c r="F33" s="3"/>
      <c r="I33" s="9">
        <v>0</v>
      </c>
      <c r="J33" s="10">
        <v>0</v>
      </c>
      <c r="K33" s="10">
        <v>0</v>
      </c>
      <c r="L33" s="29"/>
      <c r="M33" s="29"/>
    </row>
    <row r="34" spans="1:13">
      <c r="A34" s="13" t="s">
        <v>96</v>
      </c>
      <c r="B34" s="14"/>
      <c r="C34" s="13"/>
      <c r="D34" s="13"/>
      <c r="E34" s="13"/>
      <c r="F34" s="13"/>
      <c r="I34" s="15">
        <v>0</v>
      </c>
      <c r="J34" s="16">
        <v>0</v>
      </c>
      <c r="K34" s="16">
        <v>0</v>
      </c>
      <c r="L34" s="29"/>
      <c r="M34" s="29"/>
    </row>
    <row r="35" spans="1:13">
      <c r="A35" s="13" t="s">
        <v>116</v>
      </c>
      <c r="B35" s="14"/>
      <c r="C35" s="13"/>
      <c r="D35" s="13"/>
      <c r="E35" s="13"/>
      <c r="F35" s="13"/>
      <c r="I35" s="15">
        <v>0</v>
      </c>
      <c r="J35" s="16">
        <v>0</v>
      </c>
      <c r="K35" s="16">
        <v>0</v>
      </c>
      <c r="L35" s="29"/>
      <c r="M35" s="29"/>
    </row>
    <row r="36" spans="1:13">
      <c r="A36" s="29" t="s">
        <v>1608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M36" s="29"/>
    </row>
    <row r="37" spans="1:13">
      <c r="A37" s="6" t="s">
        <v>118</v>
      </c>
      <c r="B37" s="17"/>
      <c r="C37" s="6"/>
      <c r="D37" s="6"/>
      <c r="E37" s="6"/>
      <c r="F37" s="6"/>
      <c r="M37" s="29"/>
    </row>
    <row r="38" spans="1:13">
      <c r="A38" s="29" t="s">
        <v>1609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</sheetData>
  <mergeCells count="4">
    <mergeCell ref="L6:L35"/>
    <mergeCell ref="A36:K36"/>
    <mergeCell ref="M1:M38"/>
    <mergeCell ref="A38:L38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rightToLeft="1" workbookViewId="0"/>
  </sheetViews>
  <sheetFormatPr defaultColWidth="9.140625" defaultRowHeight="12.75"/>
  <cols>
    <col min="1" max="1" width="30.7109375" customWidth="1"/>
    <col min="2" max="2" width="12.7109375" customWidth="1"/>
    <col min="3" max="3" width="11.7109375" customWidth="1"/>
    <col min="4" max="4" width="14.7109375" customWidth="1"/>
    <col min="5" max="5" width="11.7109375" customWidth="1"/>
    <col min="6" max="6" width="18.7109375" customWidth="1"/>
    <col min="7" max="7" width="9.7109375" customWidth="1"/>
    <col min="8" max="8" width="12.7109375" customWidth="1"/>
    <col min="9" max="9" width="26.7109375" customWidth="1"/>
    <col min="10" max="10" width="23.7109375" customWidth="1"/>
  </cols>
  <sheetData>
    <row r="1" spans="1:12" ht="15.75">
      <c r="A1" s="1" t="s">
        <v>0</v>
      </c>
      <c r="B1" s="1" t="s">
        <v>1</v>
      </c>
      <c r="L1" s="29" t="s">
        <v>1609</v>
      </c>
    </row>
    <row r="2" spans="1:12" ht="15.75">
      <c r="A2" s="1" t="s">
        <v>2</v>
      </c>
      <c r="B2" s="1" t="s">
        <v>1598</v>
      </c>
      <c r="L2" s="29"/>
    </row>
    <row r="3" spans="1:12" ht="15.75">
      <c r="A3" s="1" t="s">
        <v>3</v>
      </c>
      <c r="B3" s="1" t="s">
        <v>4</v>
      </c>
      <c r="L3" s="29"/>
    </row>
    <row r="4" spans="1:12" ht="15.75">
      <c r="A4" s="1" t="s">
        <v>5</v>
      </c>
      <c r="B4" s="1" t="s">
        <v>6</v>
      </c>
      <c r="L4" s="29"/>
    </row>
    <row r="5" spans="1:12" ht="15.75">
      <c r="A5" s="2" t="s">
        <v>946</v>
      </c>
      <c r="L5" s="29"/>
    </row>
    <row r="6" spans="1:12" ht="15.75">
      <c r="A6" s="2" t="s">
        <v>1331</v>
      </c>
      <c r="L6" s="29"/>
    </row>
    <row r="7" spans="1:12">
      <c r="A7" s="3" t="s">
        <v>76</v>
      </c>
      <c r="B7" s="3" t="s">
        <v>77</v>
      </c>
      <c r="C7" s="3" t="s">
        <v>165</v>
      </c>
      <c r="D7" s="3" t="s">
        <v>122</v>
      </c>
      <c r="E7" s="3" t="s">
        <v>81</v>
      </c>
      <c r="F7" s="3" t="s">
        <v>124</v>
      </c>
      <c r="G7" s="3" t="s">
        <v>42</v>
      </c>
      <c r="H7" s="3" t="s">
        <v>947</v>
      </c>
      <c r="I7" s="3" t="s">
        <v>127</v>
      </c>
      <c r="J7" s="3" t="s">
        <v>128</v>
      </c>
      <c r="K7" s="29" t="s">
        <v>1608</v>
      </c>
      <c r="L7" s="29"/>
    </row>
    <row r="8" spans="1:12" ht="13.5" thickBot="1">
      <c r="A8" s="4"/>
      <c r="B8" s="4"/>
      <c r="C8" s="4"/>
      <c r="D8" s="4" t="s">
        <v>129</v>
      </c>
      <c r="E8" s="4"/>
      <c r="F8" s="4" t="s">
        <v>131</v>
      </c>
      <c r="G8" s="4" t="s">
        <v>132</v>
      </c>
      <c r="H8" s="4" t="s">
        <v>88</v>
      </c>
      <c r="I8" s="4" t="s">
        <v>87</v>
      </c>
      <c r="J8" s="4" t="s">
        <v>87</v>
      </c>
      <c r="K8" s="29"/>
      <c r="L8" s="29"/>
    </row>
    <row r="9" spans="1:12" ht="13.5" thickTop="1">
      <c r="A9" s="3" t="s">
        <v>932</v>
      </c>
      <c r="B9" s="12"/>
      <c r="C9" s="3"/>
      <c r="D9" s="3"/>
      <c r="E9" s="3"/>
      <c r="F9" s="9">
        <v>-440335000</v>
      </c>
      <c r="H9" s="9">
        <v>27429.599999999999</v>
      </c>
      <c r="I9" s="10">
        <v>1</v>
      </c>
      <c r="J9" s="10">
        <v>1.6999999999999999E-3</v>
      </c>
      <c r="K9" s="29"/>
      <c r="L9" s="29"/>
    </row>
    <row r="10" spans="1:12">
      <c r="A10" s="3" t="s">
        <v>1332</v>
      </c>
      <c r="B10" s="12"/>
      <c r="C10" s="3"/>
      <c r="D10" s="3"/>
      <c r="E10" s="3"/>
      <c r="F10" s="9">
        <v>-440335000</v>
      </c>
      <c r="H10" s="9">
        <v>27429.599999999999</v>
      </c>
      <c r="I10" s="10">
        <v>1</v>
      </c>
      <c r="J10" s="10">
        <v>1.6999999999999999E-3</v>
      </c>
      <c r="K10" s="29"/>
      <c r="L10" s="29"/>
    </row>
    <row r="11" spans="1:12">
      <c r="A11" s="13" t="s">
        <v>921</v>
      </c>
      <c r="B11" s="14"/>
      <c r="C11" s="13"/>
      <c r="D11" s="13"/>
      <c r="E11" s="13"/>
      <c r="F11" s="15">
        <v>0</v>
      </c>
      <c r="H11" s="15">
        <v>0</v>
      </c>
      <c r="I11" s="16">
        <v>0</v>
      </c>
      <c r="J11" s="16">
        <v>0</v>
      </c>
      <c r="K11" s="29"/>
      <c r="L11" s="29"/>
    </row>
    <row r="12" spans="1:12">
      <c r="A12" s="13" t="s">
        <v>1327</v>
      </c>
      <c r="B12" s="14"/>
      <c r="C12" s="13"/>
      <c r="D12" s="13"/>
      <c r="E12" s="13"/>
      <c r="F12" s="15">
        <v>-440335000</v>
      </c>
      <c r="H12" s="15">
        <v>27429.599999999999</v>
      </c>
      <c r="I12" s="16">
        <v>1</v>
      </c>
      <c r="J12" s="16">
        <v>1.6999999999999999E-3</v>
      </c>
      <c r="K12" s="29"/>
      <c r="L12" s="29"/>
    </row>
    <row r="13" spans="1:12">
      <c r="A13" s="6" t="s">
        <v>1333</v>
      </c>
      <c r="B13" s="17">
        <v>9905542</v>
      </c>
      <c r="C13" s="6" t="s">
        <v>928</v>
      </c>
      <c r="D13" s="6" t="s">
        <v>1334</v>
      </c>
      <c r="E13" s="6" t="s">
        <v>94</v>
      </c>
      <c r="F13" s="7">
        <v>-12990000</v>
      </c>
      <c r="G13" s="7">
        <v>-1.54</v>
      </c>
      <c r="H13" s="7">
        <v>200.11</v>
      </c>
      <c r="I13" s="8">
        <v>7.3000000000000001E-3</v>
      </c>
      <c r="J13" s="8">
        <v>0</v>
      </c>
      <c r="K13" s="29"/>
      <c r="L13" s="29"/>
    </row>
    <row r="14" spans="1:12">
      <c r="A14" s="6" t="s">
        <v>1335</v>
      </c>
      <c r="B14" s="17">
        <v>9905725</v>
      </c>
      <c r="C14" s="6" t="s">
        <v>928</v>
      </c>
      <c r="D14" s="6" t="s">
        <v>1336</v>
      </c>
      <c r="E14" s="6" t="s">
        <v>94</v>
      </c>
      <c r="F14" s="7">
        <v>-1525000</v>
      </c>
      <c r="G14" s="7">
        <v>-5.07</v>
      </c>
      <c r="H14" s="7">
        <v>77.349999999999994</v>
      </c>
      <c r="I14" s="8">
        <v>2.8E-3</v>
      </c>
      <c r="J14" s="8">
        <v>0</v>
      </c>
      <c r="K14" s="29"/>
      <c r="L14" s="29"/>
    </row>
    <row r="15" spans="1:12">
      <c r="A15" s="6" t="s">
        <v>1337</v>
      </c>
      <c r="B15" s="17">
        <v>9905667</v>
      </c>
      <c r="C15" s="6" t="s">
        <v>928</v>
      </c>
      <c r="D15" s="6" t="s">
        <v>1338</v>
      </c>
      <c r="E15" s="6" t="s">
        <v>94</v>
      </c>
      <c r="F15" s="7">
        <v>-5300000</v>
      </c>
      <c r="G15" s="7">
        <v>-9.42</v>
      </c>
      <c r="H15" s="7">
        <v>499.51</v>
      </c>
      <c r="I15" s="8">
        <v>1.8200000000000001E-2</v>
      </c>
      <c r="J15" s="8">
        <v>0</v>
      </c>
      <c r="K15" s="29"/>
      <c r="L15" s="29"/>
    </row>
    <row r="16" spans="1:12">
      <c r="A16" s="6" t="s">
        <v>1339</v>
      </c>
      <c r="B16" s="17">
        <v>9905774</v>
      </c>
      <c r="C16" s="6" t="s">
        <v>928</v>
      </c>
      <c r="D16" s="6" t="s">
        <v>1340</v>
      </c>
      <c r="E16" s="6" t="s">
        <v>94</v>
      </c>
      <c r="F16" s="7">
        <v>6300000</v>
      </c>
      <c r="G16" s="7">
        <v>-0.9</v>
      </c>
      <c r="H16" s="7">
        <v>-56.67</v>
      </c>
      <c r="I16" s="8">
        <v>-2.0999999999999999E-3</v>
      </c>
      <c r="J16" s="8">
        <v>0</v>
      </c>
      <c r="K16" s="29"/>
      <c r="L16" s="29"/>
    </row>
    <row r="17" spans="1:12">
      <c r="A17" s="6" t="s">
        <v>1341</v>
      </c>
      <c r="B17" s="17">
        <v>9905721</v>
      </c>
      <c r="C17" s="6" t="s">
        <v>928</v>
      </c>
      <c r="D17" s="6" t="s">
        <v>1342</v>
      </c>
      <c r="E17" s="6" t="s">
        <v>94</v>
      </c>
      <c r="F17" s="7">
        <v>-236000000</v>
      </c>
      <c r="G17" s="7">
        <v>0</v>
      </c>
      <c r="H17" s="7">
        <v>1.23</v>
      </c>
      <c r="I17" s="8">
        <v>0</v>
      </c>
      <c r="J17" s="8">
        <v>0</v>
      </c>
      <c r="K17" s="29"/>
      <c r="L17" s="29"/>
    </row>
    <row r="18" spans="1:12">
      <c r="A18" s="6" t="s">
        <v>1343</v>
      </c>
      <c r="B18" s="17">
        <v>9905881</v>
      </c>
      <c r="C18" s="6" t="s">
        <v>928</v>
      </c>
      <c r="D18" s="6" t="s">
        <v>1344</v>
      </c>
      <c r="E18" s="6" t="s">
        <v>94</v>
      </c>
      <c r="F18" s="7">
        <v>-36000000</v>
      </c>
      <c r="G18" s="7">
        <v>-3.44</v>
      </c>
      <c r="H18" s="7">
        <v>1240.0899999999999</v>
      </c>
      <c r="I18" s="8">
        <v>4.5199999999999997E-2</v>
      </c>
      <c r="J18" s="8">
        <v>1E-4</v>
      </c>
      <c r="K18" s="29"/>
      <c r="L18" s="29"/>
    </row>
    <row r="19" spans="1:12">
      <c r="A19" s="6" t="s">
        <v>1345</v>
      </c>
      <c r="B19" s="17">
        <v>9905860</v>
      </c>
      <c r="C19" s="6" t="s">
        <v>928</v>
      </c>
      <c r="D19" s="6" t="s">
        <v>1346</v>
      </c>
      <c r="E19" s="6" t="s">
        <v>94</v>
      </c>
      <c r="F19" s="7">
        <v>-11700000</v>
      </c>
      <c r="G19" s="7">
        <v>-4.22</v>
      </c>
      <c r="H19" s="7">
        <v>493.6</v>
      </c>
      <c r="I19" s="8">
        <v>1.7999999999999999E-2</v>
      </c>
      <c r="J19" s="8">
        <v>0</v>
      </c>
      <c r="K19" s="29"/>
      <c r="L19" s="29"/>
    </row>
    <row r="20" spans="1:12">
      <c r="A20" s="6" t="s">
        <v>1347</v>
      </c>
      <c r="B20" s="17">
        <v>9905828</v>
      </c>
      <c r="C20" s="6" t="s">
        <v>928</v>
      </c>
      <c r="D20" s="6" t="s">
        <v>1348</v>
      </c>
      <c r="E20" s="6" t="s">
        <v>94</v>
      </c>
      <c r="F20" s="7">
        <v>-24520000</v>
      </c>
      <c r="G20" s="7">
        <v>-13.37</v>
      </c>
      <c r="H20" s="7">
        <v>3278.94</v>
      </c>
      <c r="I20" s="8">
        <v>0.1195</v>
      </c>
      <c r="J20" s="8">
        <v>2.0000000000000001E-4</v>
      </c>
      <c r="K20" s="29"/>
      <c r="L20" s="29"/>
    </row>
    <row r="21" spans="1:12">
      <c r="A21" s="6" t="s">
        <v>1349</v>
      </c>
      <c r="B21" s="17">
        <v>9905821</v>
      </c>
      <c r="C21" s="6" t="s">
        <v>928</v>
      </c>
      <c r="D21" s="6" t="s">
        <v>1348</v>
      </c>
      <c r="E21" s="6" t="s">
        <v>94</v>
      </c>
      <c r="F21" s="7">
        <v>-10000000</v>
      </c>
      <c r="G21" s="7">
        <v>-13.43</v>
      </c>
      <c r="H21" s="7">
        <v>1343.13</v>
      </c>
      <c r="I21" s="8">
        <v>4.9000000000000002E-2</v>
      </c>
      <c r="J21" s="8">
        <v>1E-4</v>
      </c>
      <c r="K21" s="29"/>
      <c r="L21" s="29"/>
    </row>
    <row r="22" spans="1:12">
      <c r="A22" s="6" t="s">
        <v>1350</v>
      </c>
      <c r="B22" s="17">
        <v>9905703</v>
      </c>
      <c r="C22" s="6" t="s">
        <v>928</v>
      </c>
      <c r="D22" s="6" t="s">
        <v>1351</v>
      </c>
      <c r="E22" s="6" t="s">
        <v>94</v>
      </c>
      <c r="F22" s="7">
        <v>-780000</v>
      </c>
      <c r="G22" s="7">
        <v>-17.579999999999998</v>
      </c>
      <c r="H22" s="7">
        <v>137.13</v>
      </c>
      <c r="I22" s="8">
        <v>5.0000000000000001E-3</v>
      </c>
      <c r="J22" s="8">
        <v>0</v>
      </c>
      <c r="K22" s="29"/>
      <c r="L22" s="29"/>
    </row>
    <row r="23" spans="1:12">
      <c r="A23" s="6" t="s">
        <v>1352</v>
      </c>
      <c r="B23" s="17">
        <v>9905617</v>
      </c>
      <c r="C23" s="6" t="s">
        <v>928</v>
      </c>
      <c r="D23" s="6" t="s">
        <v>1353</v>
      </c>
      <c r="E23" s="6" t="s">
        <v>94</v>
      </c>
      <c r="F23" s="7">
        <v>-46100000</v>
      </c>
      <c r="G23" s="7">
        <v>-18.149999999999999</v>
      </c>
      <c r="H23" s="7">
        <v>8369.09</v>
      </c>
      <c r="I23" s="8">
        <v>0.30509999999999998</v>
      </c>
      <c r="J23" s="8">
        <v>5.0000000000000001E-4</v>
      </c>
      <c r="K23" s="29"/>
      <c r="L23" s="29"/>
    </row>
    <row r="24" spans="1:12">
      <c r="A24" s="6" t="s">
        <v>1354</v>
      </c>
      <c r="B24" s="17">
        <v>9905616</v>
      </c>
      <c r="C24" s="6" t="s">
        <v>928</v>
      </c>
      <c r="D24" s="6" t="s">
        <v>1353</v>
      </c>
      <c r="E24" s="6" t="s">
        <v>94</v>
      </c>
      <c r="F24" s="7">
        <v>-46100000</v>
      </c>
      <c r="G24" s="7">
        <v>-18.170000000000002</v>
      </c>
      <c r="H24" s="7">
        <v>8375.4</v>
      </c>
      <c r="I24" s="8">
        <v>0.30530000000000002</v>
      </c>
      <c r="J24" s="8">
        <v>5.0000000000000001E-4</v>
      </c>
      <c r="K24" s="29"/>
      <c r="L24" s="29"/>
    </row>
    <row r="25" spans="1:12">
      <c r="A25" s="6" t="s">
        <v>1355</v>
      </c>
      <c r="B25" s="17">
        <v>9905746</v>
      </c>
      <c r="C25" s="6" t="s">
        <v>928</v>
      </c>
      <c r="D25" s="6" t="s">
        <v>1356</v>
      </c>
      <c r="E25" s="6" t="s">
        <v>94</v>
      </c>
      <c r="F25" s="7">
        <v>-2940000</v>
      </c>
      <c r="G25" s="7">
        <v>-20.37</v>
      </c>
      <c r="H25" s="7">
        <v>598.80999999999995</v>
      </c>
      <c r="I25" s="8">
        <v>2.18E-2</v>
      </c>
      <c r="J25" s="8">
        <v>0</v>
      </c>
      <c r="K25" s="29"/>
      <c r="L25" s="29"/>
    </row>
    <row r="26" spans="1:12">
      <c r="A26" s="6" t="s">
        <v>1357</v>
      </c>
      <c r="B26" s="17">
        <v>9905508</v>
      </c>
      <c r="C26" s="6" t="s">
        <v>928</v>
      </c>
      <c r="D26" s="6" t="s">
        <v>1358</v>
      </c>
      <c r="E26" s="6" t="s">
        <v>94</v>
      </c>
      <c r="F26" s="7">
        <v>-12680000</v>
      </c>
      <c r="G26" s="7">
        <v>-22.65</v>
      </c>
      <c r="H26" s="7">
        <v>2871.88</v>
      </c>
      <c r="I26" s="8">
        <v>0.1047</v>
      </c>
      <c r="J26" s="8">
        <v>2.0000000000000001E-4</v>
      </c>
      <c r="K26" s="29"/>
      <c r="L26" s="29"/>
    </row>
    <row r="27" spans="1:12">
      <c r="A27" s="13" t="s">
        <v>1328</v>
      </c>
      <c r="B27" s="14"/>
      <c r="C27" s="13"/>
      <c r="D27" s="13"/>
      <c r="E27" s="13"/>
      <c r="F27" s="15">
        <v>0</v>
      </c>
      <c r="H27" s="15">
        <v>0</v>
      </c>
      <c r="I27" s="16">
        <v>0</v>
      </c>
      <c r="J27" s="16">
        <v>0</v>
      </c>
      <c r="K27" s="29"/>
      <c r="L27" s="29"/>
    </row>
    <row r="28" spans="1:12">
      <c r="A28" s="13" t="s">
        <v>923</v>
      </c>
      <c r="B28" s="14"/>
      <c r="C28" s="13"/>
      <c r="D28" s="13"/>
      <c r="E28" s="13"/>
      <c r="F28" s="15">
        <v>0</v>
      </c>
      <c r="H28" s="15">
        <v>0</v>
      </c>
      <c r="I28" s="16">
        <v>0</v>
      </c>
      <c r="J28" s="16">
        <v>0</v>
      </c>
      <c r="K28" s="29"/>
      <c r="L28" s="29"/>
    </row>
    <row r="29" spans="1:12">
      <c r="A29" s="13" t="s">
        <v>752</v>
      </c>
      <c r="B29" s="14"/>
      <c r="C29" s="13"/>
      <c r="D29" s="13"/>
      <c r="E29" s="13"/>
      <c r="F29" s="15">
        <v>0</v>
      </c>
      <c r="H29" s="15">
        <v>0</v>
      </c>
      <c r="I29" s="16">
        <v>0</v>
      </c>
      <c r="J29" s="16">
        <v>0</v>
      </c>
      <c r="K29" s="29"/>
      <c r="L29" s="29"/>
    </row>
    <row r="30" spans="1:12">
      <c r="A30" s="3" t="s">
        <v>1359</v>
      </c>
      <c r="B30" s="12"/>
      <c r="C30" s="3"/>
      <c r="D30" s="3"/>
      <c r="E30" s="3"/>
      <c r="F30" s="9">
        <v>0</v>
      </c>
      <c r="H30" s="9">
        <v>0</v>
      </c>
      <c r="I30" s="10">
        <v>0</v>
      </c>
      <c r="J30" s="10">
        <v>0</v>
      </c>
      <c r="K30" s="29"/>
      <c r="L30" s="29"/>
    </row>
    <row r="31" spans="1:12">
      <c r="A31" s="13" t="s">
        <v>921</v>
      </c>
      <c r="B31" s="14"/>
      <c r="C31" s="13"/>
      <c r="D31" s="13"/>
      <c r="E31" s="13"/>
      <c r="F31" s="15">
        <v>0</v>
      </c>
      <c r="H31" s="15">
        <v>0</v>
      </c>
      <c r="I31" s="16">
        <v>0</v>
      </c>
      <c r="J31" s="16">
        <v>0</v>
      </c>
      <c r="K31" s="29"/>
      <c r="L31" s="29"/>
    </row>
    <row r="32" spans="1:12">
      <c r="A32" s="13" t="s">
        <v>924</v>
      </c>
      <c r="B32" s="14"/>
      <c r="C32" s="13"/>
      <c r="D32" s="13"/>
      <c r="E32" s="13"/>
      <c r="F32" s="15">
        <v>0</v>
      </c>
      <c r="H32" s="15">
        <v>0</v>
      </c>
      <c r="I32" s="16">
        <v>0</v>
      </c>
      <c r="J32" s="16">
        <v>0</v>
      </c>
      <c r="K32" s="29"/>
      <c r="L32" s="29"/>
    </row>
    <row r="33" spans="1:12">
      <c r="A33" s="13" t="s">
        <v>923</v>
      </c>
      <c r="B33" s="14"/>
      <c r="C33" s="13"/>
      <c r="D33" s="13"/>
      <c r="E33" s="13"/>
      <c r="F33" s="15">
        <v>0</v>
      </c>
      <c r="H33" s="15">
        <v>0</v>
      </c>
      <c r="I33" s="16">
        <v>0</v>
      </c>
      <c r="J33" s="16">
        <v>0</v>
      </c>
      <c r="K33" s="29"/>
      <c r="L33" s="29"/>
    </row>
    <row r="34" spans="1:12">
      <c r="A34" s="13" t="s">
        <v>752</v>
      </c>
      <c r="B34" s="14"/>
      <c r="C34" s="13"/>
      <c r="D34" s="13"/>
      <c r="E34" s="13"/>
      <c r="F34" s="15">
        <v>0</v>
      </c>
      <c r="H34" s="15">
        <v>0</v>
      </c>
      <c r="I34" s="16">
        <v>0</v>
      </c>
      <c r="J34" s="16">
        <v>0</v>
      </c>
      <c r="K34" s="29"/>
      <c r="L34" s="29"/>
    </row>
    <row r="35" spans="1:12">
      <c r="A35" s="29" t="s">
        <v>1608</v>
      </c>
      <c r="B35" s="29"/>
      <c r="C35" s="29"/>
      <c r="D35" s="29"/>
      <c r="E35" s="29"/>
      <c r="F35" s="29"/>
      <c r="G35" s="29"/>
      <c r="H35" s="29"/>
      <c r="I35" s="29"/>
      <c r="J35" s="29"/>
      <c r="L35" s="29"/>
    </row>
    <row r="36" spans="1:12">
      <c r="A36" s="6" t="s">
        <v>118</v>
      </c>
      <c r="B36" s="17"/>
      <c r="C36" s="6"/>
      <c r="D36" s="6"/>
      <c r="E36" s="6"/>
      <c r="L36" s="29"/>
    </row>
    <row r="37" spans="1:12">
      <c r="A37" s="29" t="s">
        <v>1609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</sheetData>
  <mergeCells count="4">
    <mergeCell ref="K7:K34"/>
    <mergeCell ref="A35:J35"/>
    <mergeCell ref="L1:L37"/>
    <mergeCell ref="A37:K37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rightToLeft="1" workbookViewId="0"/>
  </sheetViews>
  <sheetFormatPr defaultColWidth="9.140625" defaultRowHeight="12.75"/>
  <cols>
    <col min="1" max="1" width="39.7109375" customWidth="1"/>
    <col min="2" max="2" width="12.7109375" customWidth="1"/>
    <col min="3" max="3" width="11.7109375" customWidth="1"/>
    <col min="4" max="4" width="9.7109375" customWidth="1"/>
    <col min="5" max="5" width="10.7109375" customWidth="1"/>
    <col min="6" max="6" width="14.7109375" customWidth="1"/>
    <col min="7" max="7" width="7.42578125" customWidth="1"/>
    <col min="8" max="8" width="11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1:18" ht="15.75">
      <c r="A1" s="1" t="s">
        <v>0</v>
      </c>
      <c r="B1" s="1" t="s">
        <v>1</v>
      </c>
      <c r="R1" s="29" t="s">
        <v>1609</v>
      </c>
    </row>
    <row r="2" spans="1:18" ht="15.75">
      <c r="A2" s="1" t="s">
        <v>2</v>
      </c>
      <c r="B2" s="1" t="s">
        <v>1598</v>
      </c>
      <c r="R2" s="29"/>
    </row>
    <row r="3" spans="1:18" ht="15.75">
      <c r="A3" s="1" t="s">
        <v>3</v>
      </c>
      <c r="B3" s="1" t="s">
        <v>4</v>
      </c>
      <c r="R3" s="29"/>
    </row>
    <row r="4" spans="1:18" ht="15.75">
      <c r="A4" s="1" t="s">
        <v>5</v>
      </c>
      <c r="B4" s="1" t="s">
        <v>6</v>
      </c>
      <c r="R4" s="29"/>
    </row>
    <row r="5" spans="1:18" ht="15.75">
      <c r="A5" s="2" t="s">
        <v>946</v>
      </c>
      <c r="R5" s="29"/>
    </row>
    <row r="6" spans="1:18" ht="15.75">
      <c r="A6" s="2" t="s">
        <v>1360</v>
      </c>
      <c r="R6" s="29"/>
    </row>
    <row r="7" spans="1:18">
      <c r="A7" s="3" t="s">
        <v>76</v>
      </c>
      <c r="B7" s="3" t="s">
        <v>77</v>
      </c>
      <c r="C7" s="3" t="s">
        <v>936</v>
      </c>
      <c r="D7" s="3" t="s">
        <v>79</v>
      </c>
      <c r="E7" s="3" t="s">
        <v>80</v>
      </c>
      <c r="F7" s="3" t="s">
        <v>122</v>
      </c>
      <c r="G7" s="3" t="s">
        <v>123</v>
      </c>
      <c r="H7" s="3" t="s">
        <v>81</v>
      </c>
      <c r="I7" s="3" t="s">
        <v>82</v>
      </c>
      <c r="J7" s="3" t="s">
        <v>83</v>
      </c>
      <c r="K7" s="3" t="s">
        <v>124</v>
      </c>
      <c r="L7" s="3" t="s">
        <v>42</v>
      </c>
      <c r="M7" s="3" t="s">
        <v>947</v>
      </c>
      <c r="N7" s="3" t="s">
        <v>126</v>
      </c>
      <c r="O7" s="3" t="s">
        <v>127</v>
      </c>
      <c r="P7" s="3" t="s">
        <v>128</v>
      </c>
      <c r="Q7" s="29" t="s">
        <v>1608</v>
      </c>
      <c r="R7" s="29"/>
    </row>
    <row r="8" spans="1:18" ht="13.5" thickBot="1">
      <c r="A8" s="4"/>
      <c r="B8" s="4"/>
      <c r="C8" s="4"/>
      <c r="D8" s="4"/>
      <c r="E8" s="4"/>
      <c r="F8" s="4" t="s">
        <v>129</v>
      </c>
      <c r="G8" s="4" t="s">
        <v>130</v>
      </c>
      <c r="H8" s="4"/>
      <c r="I8" s="4" t="s">
        <v>87</v>
      </c>
      <c r="J8" s="4" t="s">
        <v>87</v>
      </c>
      <c r="K8" s="4" t="s">
        <v>131</v>
      </c>
      <c r="L8" s="4" t="s">
        <v>132</v>
      </c>
      <c r="M8" s="4" t="s">
        <v>88</v>
      </c>
      <c r="N8" s="4" t="s">
        <v>87</v>
      </c>
      <c r="O8" s="4" t="s">
        <v>87</v>
      </c>
      <c r="P8" s="4" t="s">
        <v>87</v>
      </c>
      <c r="Q8" s="29"/>
      <c r="R8" s="29"/>
    </row>
    <row r="9" spans="1:18" ht="13.5" thickTop="1">
      <c r="A9" s="3" t="s">
        <v>937</v>
      </c>
      <c r="B9" s="12"/>
      <c r="C9" s="3"/>
      <c r="D9" s="3"/>
      <c r="E9" s="3"/>
      <c r="F9" s="3"/>
      <c r="G9" s="12">
        <v>0.55000000000000004</v>
      </c>
      <c r="H9" s="3"/>
      <c r="J9" s="10">
        <v>1.23E-2</v>
      </c>
      <c r="K9" s="9">
        <v>1326723.01</v>
      </c>
      <c r="M9" s="9">
        <v>1347.95</v>
      </c>
      <c r="O9" s="10">
        <v>1</v>
      </c>
      <c r="P9" s="10">
        <v>1E-4</v>
      </c>
      <c r="Q9" s="29"/>
      <c r="R9" s="29"/>
    </row>
    <row r="10" spans="1:18">
      <c r="A10" s="3" t="s">
        <v>90</v>
      </c>
      <c r="B10" s="12"/>
      <c r="C10" s="3"/>
      <c r="D10" s="3"/>
      <c r="E10" s="3"/>
      <c r="F10" s="3"/>
      <c r="G10" s="12">
        <v>0.55000000000000004</v>
      </c>
      <c r="H10" s="3"/>
      <c r="J10" s="10">
        <v>1.23E-2</v>
      </c>
      <c r="K10" s="9">
        <v>1326723.01</v>
      </c>
      <c r="M10" s="9">
        <v>1347.95</v>
      </c>
      <c r="O10" s="10">
        <v>1</v>
      </c>
      <c r="P10" s="10">
        <v>1E-4</v>
      </c>
      <c r="Q10" s="29"/>
      <c r="R10" s="29"/>
    </row>
    <row r="11" spans="1:18">
      <c r="A11" s="13" t="s">
        <v>938</v>
      </c>
      <c r="B11" s="14"/>
      <c r="C11" s="13"/>
      <c r="D11" s="13"/>
      <c r="E11" s="13"/>
      <c r="F11" s="13"/>
      <c r="G11" s="14">
        <v>0.55000000000000004</v>
      </c>
      <c r="H11" s="13"/>
      <c r="J11" s="16">
        <v>1.23E-2</v>
      </c>
      <c r="K11" s="15">
        <v>1326723.01</v>
      </c>
      <c r="M11" s="15">
        <v>1347.95</v>
      </c>
      <c r="O11" s="16">
        <v>1</v>
      </c>
      <c r="P11" s="16">
        <v>1E-4</v>
      </c>
      <c r="Q11" s="29"/>
      <c r="R11" s="29"/>
    </row>
    <row r="12" spans="1:18">
      <c r="A12" s="6" t="s">
        <v>1361</v>
      </c>
      <c r="B12" s="17">
        <v>200069573</v>
      </c>
      <c r="C12" s="6" t="s">
        <v>1362</v>
      </c>
      <c r="D12" s="6" t="s">
        <v>237</v>
      </c>
      <c r="E12" s="6" t="s">
        <v>194</v>
      </c>
      <c r="F12" s="6" t="s">
        <v>1363</v>
      </c>
      <c r="G12" s="17">
        <v>0.16</v>
      </c>
      <c r="H12" s="6" t="s">
        <v>94</v>
      </c>
      <c r="I12" s="21">
        <v>2.64E-2</v>
      </c>
      <c r="J12" s="8">
        <v>1.12E-2</v>
      </c>
      <c r="K12" s="7">
        <v>80083.38</v>
      </c>
      <c r="L12" s="7">
        <v>100.36</v>
      </c>
      <c r="M12" s="7">
        <v>80.37</v>
      </c>
      <c r="O12" s="8">
        <v>5.96E-2</v>
      </c>
      <c r="P12" s="8">
        <v>0</v>
      </c>
      <c r="Q12" s="29"/>
      <c r="R12" s="29"/>
    </row>
    <row r="13" spans="1:18">
      <c r="A13" s="6" t="s">
        <v>1364</v>
      </c>
      <c r="B13" s="17">
        <v>200007037</v>
      </c>
      <c r="C13" s="6" t="s">
        <v>1362</v>
      </c>
      <c r="D13" s="6" t="s">
        <v>237</v>
      </c>
      <c r="E13" s="6" t="s">
        <v>194</v>
      </c>
      <c r="F13" s="6" t="s">
        <v>1365</v>
      </c>
      <c r="G13" s="17">
        <v>0.57999999999999996</v>
      </c>
      <c r="H13" s="6" t="s">
        <v>94</v>
      </c>
      <c r="I13" s="21">
        <v>2.5499999999999998E-2</v>
      </c>
      <c r="J13" s="8">
        <v>1.24E-2</v>
      </c>
      <c r="K13" s="7">
        <v>1246639.6299999999</v>
      </c>
      <c r="L13" s="7">
        <v>101.68</v>
      </c>
      <c r="M13" s="7">
        <v>1267.58</v>
      </c>
      <c r="O13" s="8">
        <v>0.94040000000000001</v>
      </c>
      <c r="P13" s="8">
        <v>1E-4</v>
      </c>
      <c r="Q13" s="29"/>
      <c r="R13" s="29"/>
    </row>
    <row r="14" spans="1:18">
      <c r="A14" s="13" t="s">
        <v>940</v>
      </c>
      <c r="B14" s="14"/>
      <c r="C14" s="13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  <c r="Q14" s="29"/>
      <c r="R14" s="29"/>
    </row>
    <row r="15" spans="1:18">
      <c r="A15" s="13" t="s">
        <v>941</v>
      </c>
      <c r="B15" s="14"/>
      <c r="C15" s="13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  <c r="Q15" s="29"/>
      <c r="R15" s="29"/>
    </row>
    <row r="16" spans="1:18">
      <c r="A16" s="13" t="s">
        <v>942</v>
      </c>
      <c r="B16" s="14"/>
      <c r="C16" s="13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  <c r="Q16" s="29"/>
      <c r="R16" s="29"/>
    </row>
    <row r="17" spans="1:18">
      <c r="A17" s="13" t="s">
        <v>943</v>
      </c>
      <c r="B17" s="14"/>
      <c r="C17" s="13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  <c r="Q17" s="29"/>
      <c r="R17" s="29"/>
    </row>
    <row r="18" spans="1:18">
      <c r="A18" s="13" t="s">
        <v>944</v>
      </c>
      <c r="B18" s="14"/>
      <c r="C18" s="13"/>
      <c r="D18" s="13"/>
      <c r="E18" s="13"/>
      <c r="F18" s="13"/>
      <c r="H18" s="13"/>
      <c r="K18" s="15">
        <v>0</v>
      </c>
      <c r="M18" s="15">
        <v>0</v>
      </c>
      <c r="O18" s="16">
        <v>0</v>
      </c>
      <c r="P18" s="16">
        <v>0</v>
      </c>
      <c r="Q18" s="29"/>
      <c r="R18" s="29"/>
    </row>
    <row r="19" spans="1:18">
      <c r="A19" s="13" t="s">
        <v>945</v>
      </c>
      <c r="B19" s="14"/>
      <c r="C19" s="13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  <c r="Q19" s="29"/>
      <c r="R19" s="29"/>
    </row>
    <row r="20" spans="1:18">
      <c r="A20" s="3" t="s">
        <v>117</v>
      </c>
      <c r="B20" s="12"/>
      <c r="C20" s="3"/>
      <c r="D20" s="3"/>
      <c r="E20" s="3"/>
      <c r="F20" s="3"/>
      <c r="H20" s="3"/>
      <c r="K20" s="9">
        <v>0</v>
      </c>
      <c r="M20" s="9">
        <v>0</v>
      </c>
      <c r="O20" s="10">
        <v>0</v>
      </c>
      <c r="P20" s="10">
        <v>0</v>
      </c>
      <c r="Q20" s="29"/>
      <c r="R20" s="29"/>
    </row>
    <row r="21" spans="1:18">
      <c r="A21" s="13" t="s">
        <v>938</v>
      </c>
      <c r="B21" s="14"/>
      <c r="C21" s="13"/>
      <c r="D21" s="13"/>
      <c r="E21" s="13"/>
      <c r="F21" s="13"/>
      <c r="H21" s="13"/>
      <c r="K21" s="15">
        <v>0</v>
      </c>
      <c r="M21" s="15">
        <v>0</v>
      </c>
      <c r="O21" s="16">
        <v>0</v>
      </c>
      <c r="P21" s="16">
        <v>0</v>
      </c>
      <c r="Q21" s="29"/>
      <c r="R21" s="29"/>
    </row>
    <row r="22" spans="1:18">
      <c r="A22" s="13" t="s">
        <v>940</v>
      </c>
      <c r="B22" s="14"/>
      <c r="C22" s="13"/>
      <c r="D22" s="13"/>
      <c r="E22" s="13"/>
      <c r="F22" s="13"/>
      <c r="H22" s="13"/>
      <c r="K22" s="15">
        <v>0</v>
      </c>
      <c r="M22" s="15">
        <v>0</v>
      </c>
      <c r="O22" s="16">
        <v>0</v>
      </c>
      <c r="P22" s="16">
        <v>0</v>
      </c>
      <c r="Q22" s="29"/>
      <c r="R22" s="29"/>
    </row>
    <row r="23" spans="1:18">
      <c r="A23" s="13" t="s">
        <v>941</v>
      </c>
      <c r="B23" s="14"/>
      <c r="C23" s="13"/>
      <c r="D23" s="13"/>
      <c r="E23" s="13"/>
      <c r="F23" s="13"/>
      <c r="H23" s="13"/>
      <c r="K23" s="15">
        <v>0</v>
      </c>
      <c r="M23" s="15">
        <v>0</v>
      </c>
      <c r="O23" s="16">
        <v>0</v>
      </c>
      <c r="P23" s="16">
        <v>0</v>
      </c>
      <c r="Q23" s="29"/>
      <c r="R23" s="29"/>
    </row>
    <row r="24" spans="1:18">
      <c r="A24" s="13" t="s">
        <v>942</v>
      </c>
      <c r="B24" s="14"/>
      <c r="C24" s="13"/>
      <c r="D24" s="13"/>
      <c r="E24" s="13"/>
      <c r="F24" s="13"/>
      <c r="H24" s="13"/>
      <c r="K24" s="15">
        <v>0</v>
      </c>
      <c r="M24" s="15">
        <v>0</v>
      </c>
      <c r="O24" s="16">
        <v>0</v>
      </c>
      <c r="P24" s="16">
        <v>0</v>
      </c>
      <c r="Q24" s="29"/>
      <c r="R24" s="29"/>
    </row>
    <row r="25" spans="1:18">
      <c r="A25" s="13" t="s">
        <v>943</v>
      </c>
      <c r="B25" s="14"/>
      <c r="C25" s="13"/>
      <c r="D25" s="13"/>
      <c r="E25" s="13"/>
      <c r="F25" s="13"/>
      <c r="H25" s="13"/>
      <c r="K25" s="15">
        <v>0</v>
      </c>
      <c r="M25" s="15">
        <v>0</v>
      </c>
      <c r="O25" s="16">
        <v>0</v>
      </c>
      <c r="P25" s="16">
        <v>0</v>
      </c>
      <c r="Q25" s="29"/>
      <c r="R25" s="29"/>
    </row>
    <row r="26" spans="1:18">
      <c r="A26" s="13" t="s">
        <v>944</v>
      </c>
      <c r="B26" s="14"/>
      <c r="C26" s="13"/>
      <c r="D26" s="13"/>
      <c r="E26" s="13"/>
      <c r="F26" s="13"/>
      <c r="H26" s="13"/>
      <c r="K26" s="15">
        <v>0</v>
      </c>
      <c r="M26" s="15">
        <v>0</v>
      </c>
      <c r="O26" s="16">
        <v>0</v>
      </c>
      <c r="P26" s="16">
        <v>0</v>
      </c>
      <c r="Q26" s="29"/>
      <c r="R26" s="29"/>
    </row>
    <row r="27" spans="1:18">
      <c r="A27" s="13" t="s">
        <v>945</v>
      </c>
      <c r="B27" s="14"/>
      <c r="C27" s="13"/>
      <c r="D27" s="13"/>
      <c r="E27" s="13"/>
      <c r="F27" s="13"/>
      <c r="H27" s="13"/>
      <c r="K27" s="15">
        <v>0</v>
      </c>
      <c r="M27" s="15">
        <v>0</v>
      </c>
      <c r="O27" s="16">
        <v>0</v>
      </c>
      <c r="P27" s="16">
        <v>0</v>
      </c>
      <c r="Q27" s="29"/>
      <c r="R27" s="29"/>
    </row>
    <row r="28" spans="1:18">
      <c r="A28" s="29" t="s">
        <v>1608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R28" s="29"/>
    </row>
    <row r="29" spans="1:18">
      <c r="A29" s="6" t="s">
        <v>118</v>
      </c>
      <c r="B29" s="17"/>
      <c r="C29" s="6"/>
      <c r="D29" s="6"/>
      <c r="E29" s="6"/>
      <c r="F29" s="6"/>
      <c r="H29" s="6"/>
      <c r="R29" s="29"/>
    </row>
    <row r="30" spans="1:18">
      <c r="A30" s="29" t="s">
        <v>1609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</sheetData>
  <mergeCells count="4">
    <mergeCell ref="Q7:Q27"/>
    <mergeCell ref="A28:P28"/>
    <mergeCell ref="R1:R30"/>
    <mergeCell ref="A30:Q30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2"/>
  <sheetViews>
    <sheetView rightToLeft="1" topLeftCell="A5" workbookViewId="0">
      <selection activeCell="A27" sqref="A27"/>
    </sheetView>
  </sheetViews>
  <sheetFormatPr defaultColWidth="9.140625" defaultRowHeight="12.75"/>
  <cols>
    <col min="1" max="1" width="43.7109375" customWidth="1"/>
    <col min="2" max="2" width="20.7109375" customWidth="1"/>
    <col min="3" max="3" width="12.7109375" customWidth="1"/>
    <col min="4" max="4" width="13.7109375" customWidth="1"/>
    <col min="5" max="5" width="9.7109375" customWidth="1"/>
    <col min="6" max="6" width="14.7109375" customWidth="1"/>
    <col min="7" max="7" width="12.7109375" customWidth="1"/>
    <col min="8" max="8" width="8.7109375" customWidth="1"/>
    <col min="9" max="9" width="17.7109375" customWidth="1"/>
    <col min="10" max="10" width="15.7109375" customWidth="1"/>
    <col min="11" max="11" width="14.7109375" customWidth="1"/>
    <col min="12" max="12" width="16.7109375" customWidth="1"/>
    <col min="13" max="13" width="17.7109375" customWidth="1"/>
    <col min="14" max="14" width="9.7109375" customWidth="1"/>
    <col min="15" max="15" width="13.7109375" customWidth="1"/>
    <col min="16" max="16" width="26.7109375" customWidth="1"/>
    <col min="17" max="17" width="23.7109375" customWidth="1"/>
  </cols>
  <sheetData>
    <row r="1" spans="1:19" ht="15.75">
      <c r="A1" s="1" t="s">
        <v>0</v>
      </c>
      <c r="B1" s="1" t="s">
        <v>1</v>
      </c>
      <c r="S1" s="29" t="s">
        <v>1609</v>
      </c>
    </row>
    <row r="2" spans="1:19" ht="15.75">
      <c r="A2" s="1" t="s">
        <v>2</v>
      </c>
      <c r="B2" s="1" t="s">
        <v>1598</v>
      </c>
      <c r="S2" s="29"/>
    </row>
    <row r="3" spans="1:19" ht="15.75">
      <c r="A3" s="1" t="s">
        <v>3</v>
      </c>
      <c r="B3" s="1" t="s">
        <v>4</v>
      </c>
      <c r="S3" s="29"/>
    </row>
    <row r="4" spans="1:19" ht="15.75">
      <c r="A4" s="1" t="s">
        <v>5</v>
      </c>
      <c r="B4" s="1" t="s">
        <v>6</v>
      </c>
      <c r="S4" s="29"/>
    </row>
    <row r="5" spans="1:19" ht="15.75">
      <c r="A5" s="2" t="s">
        <v>1366</v>
      </c>
      <c r="S5" s="29"/>
    </row>
    <row r="6" spans="1:19">
      <c r="A6" s="3" t="s">
        <v>76</v>
      </c>
      <c r="B6" s="3" t="s">
        <v>1367</v>
      </c>
      <c r="C6" s="3" t="s">
        <v>77</v>
      </c>
      <c r="D6" s="3" t="s">
        <v>78</v>
      </c>
      <c r="E6" s="3" t="s">
        <v>79</v>
      </c>
      <c r="F6" s="3" t="s">
        <v>122</v>
      </c>
      <c r="G6" s="3" t="s">
        <v>80</v>
      </c>
      <c r="H6" s="3" t="s">
        <v>123</v>
      </c>
      <c r="I6" s="3" t="s">
        <v>1368</v>
      </c>
      <c r="J6" s="3" t="s">
        <v>81</v>
      </c>
      <c r="K6" s="3" t="s">
        <v>82</v>
      </c>
      <c r="L6" s="3" t="s">
        <v>83</v>
      </c>
      <c r="M6" s="3" t="s">
        <v>124</v>
      </c>
      <c r="N6" s="3" t="s">
        <v>42</v>
      </c>
      <c r="O6" s="3" t="s">
        <v>947</v>
      </c>
      <c r="P6" s="3" t="s">
        <v>127</v>
      </c>
      <c r="Q6" s="3" t="s">
        <v>128</v>
      </c>
      <c r="R6" s="29" t="s">
        <v>1608</v>
      </c>
      <c r="S6" s="29"/>
    </row>
    <row r="7" spans="1:19" ht="13.5" thickBot="1">
      <c r="A7" s="4"/>
      <c r="B7" s="4"/>
      <c r="C7" s="4"/>
      <c r="D7" s="4"/>
      <c r="E7" s="4"/>
      <c r="F7" s="4" t="s">
        <v>129</v>
      </c>
      <c r="G7" s="4"/>
      <c r="H7" s="4" t="s">
        <v>130</v>
      </c>
      <c r="I7" s="4"/>
      <c r="J7" s="4"/>
      <c r="K7" s="4" t="s">
        <v>87</v>
      </c>
      <c r="L7" s="4" t="s">
        <v>87</v>
      </c>
      <c r="M7" s="4" t="s">
        <v>131</v>
      </c>
      <c r="N7" s="4" t="s">
        <v>132</v>
      </c>
      <c r="O7" s="4" t="s">
        <v>88</v>
      </c>
      <c r="P7" s="4" t="s">
        <v>87</v>
      </c>
      <c r="Q7" s="4" t="s">
        <v>87</v>
      </c>
      <c r="R7" s="29"/>
      <c r="S7" s="29"/>
    </row>
    <row r="8" spans="1:19" ht="13.5" thickTop="1">
      <c r="A8" s="3" t="s">
        <v>1369</v>
      </c>
      <c r="B8" s="3"/>
      <c r="C8" s="12"/>
      <c r="D8" s="3"/>
      <c r="E8" s="3"/>
      <c r="F8" s="3"/>
      <c r="G8" s="3"/>
      <c r="H8" s="12">
        <v>5.28</v>
      </c>
      <c r="I8" s="3"/>
      <c r="J8" s="3"/>
      <c r="L8" s="10">
        <v>1.6899999999999998E-2</v>
      </c>
      <c r="M8" s="9">
        <v>345135254.57999998</v>
      </c>
      <c r="O8" s="9">
        <v>456782.87</v>
      </c>
      <c r="P8" s="10">
        <v>1</v>
      </c>
      <c r="Q8" s="10">
        <v>2.8400000000000002E-2</v>
      </c>
      <c r="R8" s="29"/>
      <c r="S8" s="29"/>
    </row>
    <row r="9" spans="1:19">
      <c r="A9" s="3" t="s">
        <v>1370</v>
      </c>
      <c r="B9" s="3"/>
      <c r="C9" s="12"/>
      <c r="D9" s="3"/>
      <c r="E9" s="3"/>
      <c r="F9" s="3"/>
      <c r="G9" s="3"/>
      <c r="H9" s="12">
        <v>5.31</v>
      </c>
      <c r="I9" s="3"/>
      <c r="J9" s="3"/>
      <c r="L9" s="10">
        <v>1.6899999999999998E-2</v>
      </c>
      <c r="M9" s="9">
        <v>344310878.69</v>
      </c>
      <c r="O9" s="9">
        <v>453986.73</v>
      </c>
      <c r="P9" s="10">
        <v>0.99390000000000001</v>
      </c>
      <c r="Q9" s="10">
        <v>2.8199999999999999E-2</v>
      </c>
      <c r="R9" s="29"/>
      <c r="S9" s="29"/>
    </row>
    <row r="10" spans="1:19">
      <c r="A10" s="13" t="s">
        <v>1371</v>
      </c>
      <c r="B10" s="13"/>
      <c r="C10" s="14"/>
      <c r="D10" s="13"/>
      <c r="E10" s="13"/>
      <c r="F10" s="13"/>
      <c r="G10" s="13"/>
      <c r="H10" s="14">
        <v>1.94</v>
      </c>
      <c r="I10" s="13"/>
      <c r="J10" s="13"/>
      <c r="L10" s="16">
        <v>1E-3</v>
      </c>
      <c r="M10" s="15">
        <v>5239992.84</v>
      </c>
      <c r="O10" s="15">
        <v>5239.99</v>
      </c>
      <c r="P10" s="16">
        <v>1.15E-2</v>
      </c>
      <c r="Q10" s="16">
        <v>2.9999999999999997E-4</v>
      </c>
      <c r="R10" s="29"/>
      <c r="S10" s="29"/>
    </row>
    <row r="11" spans="1:19">
      <c r="A11" s="6" t="s">
        <v>1372</v>
      </c>
      <c r="B11" s="6" t="s">
        <v>1373</v>
      </c>
      <c r="C11" s="17">
        <v>1000002</v>
      </c>
      <c r="D11" s="6"/>
      <c r="E11" s="6" t="s">
        <v>102</v>
      </c>
      <c r="F11" s="6"/>
      <c r="G11" s="6"/>
      <c r="H11" s="17">
        <v>1.94</v>
      </c>
      <c r="I11" s="6" t="s">
        <v>162</v>
      </c>
      <c r="J11" s="6" t="s">
        <v>94</v>
      </c>
      <c r="L11" s="8">
        <v>1E-3</v>
      </c>
      <c r="M11" s="7">
        <v>5239992.84</v>
      </c>
      <c r="N11" s="7">
        <v>100</v>
      </c>
      <c r="O11" s="7">
        <v>5239.99</v>
      </c>
      <c r="P11" s="8">
        <v>1.15E-2</v>
      </c>
      <c r="Q11" s="8">
        <v>2.9999999999999997E-4</v>
      </c>
      <c r="R11" s="29"/>
      <c r="S11" s="29"/>
    </row>
    <row r="12" spans="1:19">
      <c r="A12" s="13" t="s">
        <v>1374</v>
      </c>
      <c r="B12" s="13"/>
      <c r="C12" s="14"/>
      <c r="D12" s="13"/>
      <c r="E12" s="13"/>
      <c r="F12" s="13"/>
      <c r="G12" s="13"/>
      <c r="H12" s="14">
        <v>0</v>
      </c>
      <c r="I12" s="13"/>
      <c r="J12" s="13"/>
      <c r="M12" s="15">
        <v>0</v>
      </c>
      <c r="O12" s="15">
        <v>0</v>
      </c>
      <c r="P12" s="16">
        <v>0</v>
      </c>
      <c r="Q12" s="16">
        <v>0</v>
      </c>
      <c r="R12" s="29"/>
      <c r="S12" s="29"/>
    </row>
    <row r="13" spans="1:19">
      <c r="A13" s="13" t="s">
        <v>1375</v>
      </c>
      <c r="B13" s="13"/>
      <c r="C13" s="14"/>
      <c r="D13" s="13"/>
      <c r="E13" s="13"/>
      <c r="F13" s="13"/>
      <c r="G13" s="13"/>
      <c r="H13" s="14">
        <v>0</v>
      </c>
      <c r="I13" s="13"/>
      <c r="J13" s="13"/>
      <c r="M13" s="15">
        <v>0</v>
      </c>
      <c r="O13" s="15">
        <v>0</v>
      </c>
      <c r="P13" s="16">
        <v>0</v>
      </c>
      <c r="Q13" s="16">
        <v>0</v>
      </c>
      <c r="R13" s="29"/>
      <c r="S13" s="29"/>
    </row>
    <row r="14" spans="1:19">
      <c r="A14" s="13" t="s">
        <v>1376</v>
      </c>
      <c r="B14" s="13"/>
      <c r="C14" s="14"/>
      <c r="D14" s="13"/>
      <c r="E14" s="13"/>
      <c r="F14" s="13"/>
      <c r="G14" s="13"/>
      <c r="H14" s="14">
        <v>5.44</v>
      </c>
      <c r="I14" s="13"/>
      <c r="J14" s="13"/>
      <c r="L14" s="16">
        <v>1.7399999999999999E-2</v>
      </c>
      <c r="M14" s="15">
        <v>329810281.94</v>
      </c>
      <c r="O14" s="15">
        <v>438706.13</v>
      </c>
      <c r="P14" s="16">
        <v>0.96040000000000003</v>
      </c>
      <c r="Q14" s="16">
        <v>2.7300000000000001E-2</v>
      </c>
      <c r="R14" s="29"/>
      <c r="S14" s="29"/>
    </row>
    <row r="15" spans="1:19">
      <c r="A15" s="6" t="s">
        <v>1377</v>
      </c>
      <c r="B15" s="6" t="s">
        <v>1373</v>
      </c>
      <c r="C15" s="17">
        <v>200399822</v>
      </c>
      <c r="D15" s="18">
        <v>513245225</v>
      </c>
      <c r="E15" s="6" t="s">
        <v>211</v>
      </c>
      <c r="F15" s="6" t="s">
        <v>1378</v>
      </c>
      <c r="G15" s="6" t="s">
        <v>194</v>
      </c>
      <c r="H15" s="17">
        <v>5.08</v>
      </c>
      <c r="I15" s="6" t="s">
        <v>461</v>
      </c>
      <c r="J15" s="6" t="s">
        <v>94</v>
      </c>
      <c r="K15" s="21">
        <v>5.1299999999999998E-2</v>
      </c>
      <c r="L15" s="8">
        <v>1.9E-3</v>
      </c>
      <c r="M15" s="7">
        <v>7020228.9000000004</v>
      </c>
      <c r="N15" s="7">
        <v>131.33000000000001</v>
      </c>
      <c r="O15" s="7">
        <v>9219.67</v>
      </c>
      <c r="P15" s="8">
        <v>2.0199999999999999E-2</v>
      </c>
      <c r="Q15" s="8">
        <v>5.9999999999999995E-4</v>
      </c>
      <c r="R15" s="29"/>
      <c r="S15" s="29"/>
    </row>
    <row r="16" spans="1:19">
      <c r="A16" s="6" t="s">
        <v>1379</v>
      </c>
      <c r="B16" s="6" t="s">
        <v>1373</v>
      </c>
      <c r="C16" s="17">
        <v>8261018</v>
      </c>
      <c r="D16" s="18">
        <v>512475203</v>
      </c>
      <c r="E16" s="6" t="s">
        <v>211</v>
      </c>
      <c r="F16" s="6" t="s">
        <v>1380</v>
      </c>
      <c r="G16" s="6" t="s">
        <v>194</v>
      </c>
      <c r="H16" s="17">
        <v>3.39</v>
      </c>
      <c r="I16" s="6" t="s">
        <v>162</v>
      </c>
      <c r="J16" s="6" t="s">
        <v>94</v>
      </c>
      <c r="K16" s="21">
        <v>8.7511000000000005E-2</v>
      </c>
      <c r="L16" s="8">
        <v>-2.3999999999999998E-3</v>
      </c>
      <c r="M16" s="7">
        <v>491565.87</v>
      </c>
      <c r="N16" s="7">
        <v>152.28</v>
      </c>
      <c r="O16" s="7">
        <v>748.56</v>
      </c>
      <c r="P16" s="8">
        <v>1.6000000000000001E-3</v>
      </c>
      <c r="Q16" s="8">
        <v>0</v>
      </c>
      <c r="R16" s="29"/>
      <c r="S16" s="29"/>
    </row>
    <row r="17" spans="1:19">
      <c r="A17" s="6" t="s">
        <v>1381</v>
      </c>
      <c r="B17" s="6" t="s">
        <v>1373</v>
      </c>
      <c r="C17" s="17">
        <v>8261109</v>
      </c>
      <c r="D17" s="18">
        <v>512475203</v>
      </c>
      <c r="E17" s="6" t="s">
        <v>211</v>
      </c>
      <c r="F17" s="6" t="s">
        <v>1382</v>
      </c>
      <c r="G17" s="6" t="s">
        <v>194</v>
      </c>
      <c r="H17" s="17">
        <v>3.39</v>
      </c>
      <c r="I17" s="6" t="s">
        <v>162</v>
      </c>
      <c r="J17" s="6" t="s">
        <v>94</v>
      </c>
      <c r="K17" s="21">
        <v>8.7511000000000005E-2</v>
      </c>
      <c r="L17" s="8">
        <v>-2.3999999999999998E-3</v>
      </c>
      <c r="M17" s="7">
        <v>592479.22</v>
      </c>
      <c r="N17" s="7">
        <v>149.31</v>
      </c>
      <c r="O17" s="7">
        <v>884.63</v>
      </c>
      <c r="P17" s="8">
        <v>1.9E-3</v>
      </c>
      <c r="Q17" s="8">
        <v>1E-4</v>
      </c>
      <c r="R17" s="29"/>
      <c r="S17" s="29"/>
    </row>
    <row r="18" spans="1:19">
      <c r="A18" s="6" t="s">
        <v>1383</v>
      </c>
      <c r="B18" s="6" t="s">
        <v>1373</v>
      </c>
      <c r="C18" s="17">
        <v>8261117</v>
      </c>
      <c r="D18" s="18">
        <v>512475203</v>
      </c>
      <c r="E18" s="6" t="s">
        <v>211</v>
      </c>
      <c r="F18" s="6" t="s">
        <v>1384</v>
      </c>
      <c r="G18" s="6" t="s">
        <v>194</v>
      </c>
      <c r="H18" s="17">
        <v>3.39</v>
      </c>
      <c r="I18" s="6" t="s">
        <v>162</v>
      </c>
      <c r="J18" s="6" t="s">
        <v>94</v>
      </c>
      <c r="K18" s="21">
        <v>8.7511000000000005E-2</v>
      </c>
      <c r="L18" s="8">
        <v>-2.3999999999999998E-3</v>
      </c>
      <c r="M18" s="7">
        <v>439283.04</v>
      </c>
      <c r="N18" s="7">
        <v>146.71</v>
      </c>
      <c r="O18" s="7">
        <v>644.47</v>
      </c>
      <c r="P18" s="8">
        <v>1.4E-3</v>
      </c>
      <c r="Q18" s="8">
        <v>0</v>
      </c>
      <c r="R18" s="29"/>
      <c r="S18" s="29"/>
    </row>
    <row r="19" spans="1:19">
      <c r="A19" s="6" t="s">
        <v>1385</v>
      </c>
      <c r="B19" s="6" t="s">
        <v>1373</v>
      </c>
      <c r="C19" s="17">
        <v>8261125</v>
      </c>
      <c r="D19" s="18">
        <v>512475203</v>
      </c>
      <c r="E19" s="6" t="s">
        <v>211</v>
      </c>
      <c r="F19" s="6" t="s">
        <v>1386</v>
      </c>
      <c r="G19" s="6" t="s">
        <v>194</v>
      </c>
      <c r="H19" s="17">
        <v>3.39</v>
      </c>
      <c r="I19" s="6" t="s">
        <v>162</v>
      </c>
      <c r="J19" s="6" t="s">
        <v>94</v>
      </c>
      <c r="K19" s="21">
        <v>8.7511000000000005E-2</v>
      </c>
      <c r="L19" s="8">
        <v>-2.3999999999999998E-3</v>
      </c>
      <c r="M19" s="7">
        <v>341823.97</v>
      </c>
      <c r="N19" s="7">
        <v>142.44</v>
      </c>
      <c r="O19" s="7">
        <v>486.89</v>
      </c>
      <c r="P19" s="8">
        <v>1.1000000000000001E-3</v>
      </c>
      <c r="Q19" s="8">
        <v>0</v>
      </c>
      <c r="R19" s="29"/>
      <c r="S19" s="29"/>
    </row>
    <row r="20" spans="1:19">
      <c r="A20" s="6" t="s">
        <v>1387</v>
      </c>
      <c r="B20" s="6" t="s">
        <v>1373</v>
      </c>
      <c r="C20" s="17">
        <v>8261133</v>
      </c>
      <c r="D20" s="18">
        <v>512475203</v>
      </c>
      <c r="E20" s="6" t="s">
        <v>211</v>
      </c>
      <c r="F20" s="6" t="s">
        <v>1388</v>
      </c>
      <c r="G20" s="6" t="s">
        <v>194</v>
      </c>
      <c r="H20" s="17">
        <v>3.39</v>
      </c>
      <c r="I20" s="6" t="s">
        <v>162</v>
      </c>
      <c r="J20" s="6" t="s">
        <v>94</v>
      </c>
      <c r="K20" s="21">
        <v>8.7511000000000005E-2</v>
      </c>
      <c r="L20" s="8">
        <v>-2.3999999999999998E-3</v>
      </c>
      <c r="M20" s="7">
        <v>425269.06</v>
      </c>
      <c r="N20" s="7">
        <v>140.21</v>
      </c>
      <c r="O20" s="7">
        <v>596.27</v>
      </c>
      <c r="P20" s="8">
        <v>1.2999999999999999E-3</v>
      </c>
      <c r="Q20" s="8">
        <v>0</v>
      </c>
      <c r="R20" s="29"/>
      <c r="S20" s="29"/>
    </row>
    <row r="21" spans="1:19">
      <c r="A21" s="6" t="s">
        <v>1389</v>
      </c>
      <c r="B21" s="6" t="s">
        <v>1373</v>
      </c>
      <c r="C21" s="17">
        <v>8261141</v>
      </c>
      <c r="D21" s="18">
        <v>512475203</v>
      </c>
      <c r="E21" s="6" t="s">
        <v>211</v>
      </c>
      <c r="F21" s="6" t="s">
        <v>1390</v>
      </c>
      <c r="G21" s="6" t="s">
        <v>194</v>
      </c>
      <c r="H21" s="17">
        <v>3.39</v>
      </c>
      <c r="I21" s="6" t="s">
        <v>162</v>
      </c>
      <c r="J21" s="6" t="s">
        <v>94</v>
      </c>
      <c r="K21" s="21">
        <v>8.7511000000000005E-2</v>
      </c>
      <c r="L21" s="8">
        <v>-2.3999999999999998E-3</v>
      </c>
      <c r="M21" s="7">
        <v>409523.24</v>
      </c>
      <c r="N21" s="7">
        <v>139.94999999999999</v>
      </c>
      <c r="O21" s="7">
        <v>573.13</v>
      </c>
      <c r="P21" s="8">
        <v>1.2999999999999999E-3</v>
      </c>
      <c r="Q21" s="8">
        <v>0</v>
      </c>
      <c r="R21" s="29"/>
      <c r="S21" s="29"/>
    </row>
    <row r="22" spans="1:19">
      <c r="A22" s="6" t="s">
        <v>1391</v>
      </c>
      <c r="B22" s="6" t="s">
        <v>1373</v>
      </c>
      <c r="C22" s="17">
        <v>8261158</v>
      </c>
      <c r="D22" s="18">
        <v>512475203</v>
      </c>
      <c r="E22" s="6" t="s">
        <v>211</v>
      </c>
      <c r="F22" s="6" t="s">
        <v>1392</v>
      </c>
      <c r="G22" s="6" t="s">
        <v>194</v>
      </c>
      <c r="H22" s="17">
        <v>3.39</v>
      </c>
      <c r="I22" s="6" t="s">
        <v>162</v>
      </c>
      <c r="J22" s="6" t="s">
        <v>94</v>
      </c>
      <c r="K22" s="21">
        <v>8.7511000000000005E-2</v>
      </c>
      <c r="L22" s="8">
        <v>-2.3999999999999998E-3</v>
      </c>
      <c r="M22" s="7">
        <v>360821.62</v>
      </c>
      <c r="N22" s="7">
        <v>139.53</v>
      </c>
      <c r="O22" s="7">
        <v>503.45</v>
      </c>
      <c r="P22" s="8">
        <v>1.1000000000000001E-3</v>
      </c>
      <c r="Q22" s="8">
        <v>0</v>
      </c>
      <c r="R22" s="29"/>
      <c r="S22" s="29"/>
    </row>
    <row r="23" spans="1:19">
      <c r="A23" s="6" t="s">
        <v>1393</v>
      </c>
      <c r="B23" s="6" t="s">
        <v>1373</v>
      </c>
      <c r="C23" s="17">
        <v>8261166</v>
      </c>
      <c r="D23" s="18">
        <v>512475203</v>
      </c>
      <c r="E23" s="6" t="s">
        <v>211</v>
      </c>
      <c r="F23" s="6" t="s">
        <v>1394</v>
      </c>
      <c r="G23" s="6" t="s">
        <v>194</v>
      </c>
      <c r="H23" s="17">
        <v>3.39</v>
      </c>
      <c r="I23" s="6" t="s">
        <v>162</v>
      </c>
      <c r="J23" s="6" t="s">
        <v>94</v>
      </c>
      <c r="K23" s="21">
        <v>8.7511000000000005E-2</v>
      </c>
      <c r="L23" s="8">
        <v>-2.3999999999999998E-3</v>
      </c>
      <c r="M23" s="7">
        <v>374081.6</v>
      </c>
      <c r="N23" s="7">
        <v>140.21</v>
      </c>
      <c r="O23" s="7">
        <v>524.5</v>
      </c>
      <c r="P23" s="8">
        <v>1.1000000000000001E-3</v>
      </c>
      <c r="Q23" s="8">
        <v>0</v>
      </c>
      <c r="R23" s="29"/>
      <c r="S23" s="29"/>
    </row>
    <row r="24" spans="1:19">
      <c r="A24" s="6" t="s">
        <v>1395</v>
      </c>
      <c r="B24" s="6" t="s">
        <v>1373</v>
      </c>
      <c r="C24" s="17">
        <v>8261174</v>
      </c>
      <c r="D24" s="18">
        <v>512475203</v>
      </c>
      <c r="E24" s="6" t="s">
        <v>211</v>
      </c>
      <c r="F24" s="6" t="s">
        <v>1396</v>
      </c>
      <c r="G24" s="6" t="s">
        <v>194</v>
      </c>
      <c r="H24" s="17">
        <v>3.39</v>
      </c>
      <c r="I24" s="6" t="s">
        <v>162</v>
      </c>
      <c r="J24" s="6" t="s">
        <v>94</v>
      </c>
      <c r="K24" s="21">
        <v>8.7511000000000005E-2</v>
      </c>
      <c r="L24" s="8">
        <v>-2.3999999999999998E-3</v>
      </c>
      <c r="M24" s="7">
        <v>265359.75</v>
      </c>
      <c r="N24" s="7">
        <v>141.75</v>
      </c>
      <c r="O24" s="7">
        <v>376.15</v>
      </c>
      <c r="P24" s="8">
        <v>8.0000000000000004E-4</v>
      </c>
      <c r="Q24" s="8">
        <v>0</v>
      </c>
      <c r="R24" s="29"/>
      <c r="S24" s="29"/>
    </row>
    <row r="25" spans="1:19">
      <c r="A25" s="6" t="s">
        <v>1397</v>
      </c>
      <c r="B25" s="6" t="s">
        <v>1373</v>
      </c>
      <c r="C25" s="17">
        <v>8261182</v>
      </c>
      <c r="D25" s="18">
        <v>512475203</v>
      </c>
      <c r="E25" s="6" t="s">
        <v>211</v>
      </c>
      <c r="F25" s="6" t="s">
        <v>1398</v>
      </c>
      <c r="G25" s="6" t="s">
        <v>194</v>
      </c>
      <c r="H25" s="17">
        <v>3.39</v>
      </c>
      <c r="I25" s="6" t="s">
        <v>162</v>
      </c>
      <c r="J25" s="6" t="s">
        <v>94</v>
      </c>
      <c r="K25" s="21">
        <v>8.7511000000000005E-2</v>
      </c>
      <c r="L25" s="8">
        <v>-2.3999999999999998E-3</v>
      </c>
      <c r="M25" s="7">
        <v>159924.70000000001</v>
      </c>
      <c r="N25" s="7">
        <v>142.75</v>
      </c>
      <c r="O25" s="7">
        <v>228.29</v>
      </c>
      <c r="P25" s="8">
        <v>5.0000000000000001E-4</v>
      </c>
      <c r="Q25" s="8">
        <v>0</v>
      </c>
      <c r="R25" s="29"/>
      <c r="S25" s="29"/>
    </row>
    <row r="26" spans="1:19">
      <c r="A26" s="6" t="s">
        <v>1399</v>
      </c>
      <c r="B26" s="6" t="s">
        <v>1373</v>
      </c>
      <c r="C26" s="17">
        <v>8261190</v>
      </c>
      <c r="D26" s="18">
        <v>512475203</v>
      </c>
      <c r="E26" s="6" t="s">
        <v>211</v>
      </c>
      <c r="F26" s="6" t="s">
        <v>1400</v>
      </c>
      <c r="G26" s="6" t="s">
        <v>194</v>
      </c>
      <c r="H26" s="17">
        <v>3.39</v>
      </c>
      <c r="I26" s="6" t="s">
        <v>162</v>
      </c>
      <c r="J26" s="6" t="s">
        <v>94</v>
      </c>
      <c r="K26" s="21">
        <v>8.7511000000000005E-2</v>
      </c>
      <c r="L26" s="8">
        <v>-2.3999999999999998E-3</v>
      </c>
      <c r="M26" s="7">
        <v>160811.82999999999</v>
      </c>
      <c r="N26" s="7">
        <v>143.18</v>
      </c>
      <c r="O26" s="7">
        <v>230.25</v>
      </c>
      <c r="P26" s="8">
        <v>5.0000000000000001E-4</v>
      </c>
      <c r="Q26" s="8">
        <v>0</v>
      </c>
      <c r="R26" s="29"/>
      <c r="S26" s="29"/>
    </row>
    <row r="27" spans="1:19">
      <c r="A27" s="6" t="s">
        <v>1401</v>
      </c>
      <c r="B27" s="6" t="s">
        <v>1373</v>
      </c>
      <c r="C27" s="17">
        <v>8261026</v>
      </c>
      <c r="D27" s="18">
        <v>512475203</v>
      </c>
      <c r="E27" s="6" t="s">
        <v>211</v>
      </c>
      <c r="F27" s="6" t="s">
        <v>1402</v>
      </c>
      <c r="G27" s="6" t="s">
        <v>194</v>
      </c>
      <c r="H27" s="17">
        <v>3.39</v>
      </c>
      <c r="I27" s="6" t="s">
        <v>162</v>
      </c>
      <c r="J27" s="6" t="s">
        <v>94</v>
      </c>
      <c r="K27" s="21">
        <v>8.7511000000000005E-2</v>
      </c>
      <c r="L27" s="8">
        <v>-2.3999999999999998E-3</v>
      </c>
      <c r="M27" s="7">
        <v>18915.599999999999</v>
      </c>
      <c r="N27" s="7">
        <v>151.56</v>
      </c>
      <c r="O27" s="7">
        <v>28.67</v>
      </c>
      <c r="P27" s="8">
        <v>1E-4</v>
      </c>
      <c r="Q27" s="8">
        <v>0</v>
      </c>
      <c r="R27" s="29"/>
      <c r="S27" s="29"/>
    </row>
    <row r="28" spans="1:19">
      <c r="A28" s="6" t="s">
        <v>1403</v>
      </c>
      <c r="B28" s="6" t="s">
        <v>1373</v>
      </c>
      <c r="C28" s="17">
        <v>8261034</v>
      </c>
      <c r="D28" s="18">
        <v>512475203</v>
      </c>
      <c r="E28" s="6" t="s">
        <v>211</v>
      </c>
      <c r="F28" s="6" t="s">
        <v>1404</v>
      </c>
      <c r="G28" s="6" t="s">
        <v>194</v>
      </c>
      <c r="H28" s="17">
        <v>3.39</v>
      </c>
      <c r="I28" s="6" t="s">
        <v>162</v>
      </c>
      <c r="J28" s="6" t="s">
        <v>94</v>
      </c>
      <c r="K28" s="21">
        <v>8.7511000000000005E-2</v>
      </c>
      <c r="L28" s="8">
        <v>-2.3999999999999998E-3</v>
      </c>
      <c r="M28" s="7">
        <v>212817.3</v>
      </c>
      <c r="N28" s="7">
        <v>153</v>
      </c>
      <c r="O28" s="7">
        <v>325.61</v>
      </c>
      <c r="P28" s="8">
        <v>6.9999999999999999E-4</v>
      </c>
      <c r="Q28" s="8">
        <v>0</v>
      </c>
      <c r="R28" s="29"/>
      <c r="S28" s="29"/>
    </row>
    <row r="29" spans="1:19">
      <c r="A29" s="6" t="s">
        <v>1405</v>
      </c>
      <c r="B29" s="6" t="s">
        <v>1373</v>
      </c>
      <c r="C29" s="17">
        <v>8261042</v>
      </c>
      <c r="D29" s="18">
        <v>512475203</v>
      </c>
      <c r="E29" s="6" t="s">
        <v>211</v>
      </c>
      <c r="F29" s="6" t="s">
        <v>1406</v>
      </c>
      <c r="G29" s="6" t="s">
        <v>194</v>
      </c>
      <c r="H29" s="17">
        <v>3.39</v>
      </c>
      <c r="I29" s="6" t="s">
        <v>162</v>
      </c>
      <c r="J29" s="6" t="s">
        <v>94</v>
      </c>
      <c r="K29" s="21">
        <v>8.7511000000000005E-2</v>
      </c>
      <c r="L29" s="8">
        <v>-2.3999999999999998E-3</v>
      </c>
      <c r="M29" s="7">
        <v>243884.65</v>
      </c>
      <c r="N29" s="7">
        <v>151.41999999999999</v>
      </c>
      <c r="O29" s="7">
        <v>369.29</v>
      </c>
      <c r="P29" s="8">
        <v>8.0000000000000004E-4</v>
      </c>
      <c r="Q29" s="8">
        <v>0</v>
      </c>
      <c r="R29" s="29"/>
      <c r="S29" s="29"/>
    </row>
    <row r="30" spans="1:19">
      <c r="A30" s="6" t="s">
        <v>1407</v>
      </c>
      <c r="B30" s="6" t="s">
        <v>1373</v>
      </c>
      <c r="C30" s="17">
        <v>8261059</v>
      </c>
      <c r="D30" s="18">
        <v>512475203</v>
      </c>
      <c r="E30" s="6" t="s">
        <v>211</v>
      </c>
      <c r="F30" s="6" t="s">
        <v>1408</v>
      </c>
      <c r="G30" s="6" t="s">
        <v>194</v>
      </c>
      <c r="H30" s="17">
        <v>3.39</v>
      </c>
      <c r="I30" s="6" t="s">
        <v>162</v>
      </c>
      <c r="J30" s="6" t="s">
        <v>94</v>
      </c>
      <c r="K30" s="21">
        <v>8.7511000000000005E-2</v>
      </c>
      <c r="L30" s="8">
        <v>-2.3999999999999998E-3</v>
      </c>
      <c r="M30" s="7">
        <v>284610.86</v>
      </c>
      <c r="N30" s="7">
        <v>151.41999999999999</v>
      </c>
      <c r="O30" s="7">
        <v>430.96</v>
      </c>
      <c r="P30" s="8">
        <v>8.9999999999999998E-4</v>
      </c>
      <c r="Q30" s="8">
        <v>0</v>
      </c>
      <c r="R30" s="29"/>
      <c r="S30" s="29"/>
    </row>
    <row r="31" spans="1:19">
      <c r="A31" s="6" t="s">
        <v>1409</v>
      </c>
      <c r="B31" s="6" t="s">
        <v>1373</v>
      </c>
      <c r="C31" s="17">
        <v>8261067</v>
      </c>
      <c r="D31" s="18">
        <v>512475203</v>
      </c>
      <c r="E31" s="6" t="s">
        <v>211</v>
      </c>
      <c r="F31" s="6" t="s">
        <v>1410</v>
      </c>
      <c r="G31" s="6" t="s">
        <v>194</v>
      </c>
      <c r="H31" s="17">
        <v>3.39</v>
      </c>
      <c r="I31" s="6" t="s">
        <v>162</v>
      </c>
      <c r="J31" s="6" t="s">
        <v>94</v>
      </c>
      <c r="K31" s="21">
        <v>8.7511000000000005E-2</v>
      </c>
      <c r="L31" s="8">
        <v>-2.3999999999999998E-3</v>
      </c>
      <c r="M31" s="7">
        <v>288540.64</v>
      </c>
      <c r="N31" s="7">
        <v>151.41999999999999</v>
      </c>
      <c r="O31" s="7">
        <v>436.91</v>
      </c>
      <c r="P31" s="8">
        <v>1E-3</v>
      </c>
      <c r="Q31" s="8">
        <v>0</v>
      </c>
      <c r="R31" s="29"/>
      <c r="S31" s="29"/>
    </row>
    <row r="32" spans="1:19">
      <c r="A32" s="6" t="s">
        <v>1411</v>
      </c>
      <c r="B32" s="6" t="s">
        <v>1373</v>
      </c>
      <c r="C32" s="17">
        <v>8261075</v>
      </c>
      <c r="D32" s="18">
        <v>512475203</v>
      </c>
      <c r="E32" s="6" t="s">
        <v>211</v>
      </c>
      <c r="F32" s="6" t="s">
        <v>1412</v>
      </c>
      <c r="G32" s="6" t="s">
        <v>194</v>
      </c>
      <c r="H32" s="17">
        <v>3.39</v>
      </c>
      <c r="I32" s="6" t="s">
        <v>162</v>
      </c>
      <c r="J32" s="6" t="s">
        <v>94</v>
      </c>
      <c r="K32" s="21">
        <v>8.7511000000000005E-2</v>
      </c>
      <c r="L32" s="8">
        <v>-2.3999999999999998E-3</v>
      </c>
      <c r="M32" s="7">
        <v>271005.46000000002</v>
      </c>
      <c r="N32" s="7">
        <v>152.61000000000001</v>
      </c>
      <c r="O32" s="7">
        <v>413.58</v>
      </c>
      <c r="P32" s="8">
        <v>8.9999999999999998E-4</v>
      </c>
      <c r="Q32" s="8">
        <v>0</v>
      </c>
      <c r="R32" s="29"/>
      <c r="S32" s="29"/>
    </row>
    <row r="33" spans="1:19">
      <c r="A33" s="6" t="s">
        <v>1413</v>
      </c>
      <c r="B33" s="6" t="s">
        <v>1373</v>
      </c>
      <c r="C33" s="17">
        <v>8261083</v>
      </c>
      <c r="D33" s="18">
        <v>512475203</v>
      </c>
      <c r="E33" s="6" t="s">
        <v>211</v>
      </c>
      <c r="F33" s="6" t="s">
        <v>1414</v>
      </c>
      <c r="G33" s="6" t="s">
        <v>194</v>
      </c>
      <c r="H33" s="17">
        <v>3.39</v>
      </c>
      <c r="I33" s="6" t="s">
        <v>162</v>
      </c>
      <c r="J33" s="6" t="s">
        <v>94</v>
      </c>
      <c r="K33" s="21">
        <v>8.7511000000000005E-2</v>
      </c>
      <c r="L33" s="8">
        <v>-2.3999999999999998E-3</v>
      </c>
      <c r="M33" s="7">
        <v>68828.94</v>
      </c>
      <c r="N33" s="7">
        <v>150.34</v>
      </c>
      <c r="O33" s="7">
        <v>103.48</v>
      </c>
      <c r="P33" s="8">
        <v>2.0000000000000001E-4</v>
      </c>
      <c r="Q33" s="8">
        <v>0</v>
      </c>
      <c r="R33" s="29"/>
      <c r="S33" s="29"/>
    </row>
    <row r="34" spans="1:19">
      <c r="A34" s="6" t="s">
        <v>1415</v>
      </c>
      <c r="B34" s="6" t="s">
        <v>1373</v>
      </c>
      <c r="C34" s="17">
        <v>8261091</v>
      </c>
      <c r="D34" s="18">
        <v>512475203</v>
      </c>
      <c r="E34" s="6" t="s">
        <v>211</v>
      </c>
      <c r="F34" s="6" t="s">
        <v>1416</v>
      </c>
      <c r="G34" s="6" t="s">
        <v>194</v>
      </c>
      <c r="H34" s="17">
        <v>3.39</v>
      </c>
      <c r="I34" s="6" t="s">
        <v>162</v>
      </c>
      <c r="J34" s="6" t="s">
        <v>94</v>
      </c>
      <c r="K34" s="21">
        <v>8.7511000000000005E-2</v>
      </c>
      <c r="L34" s="8">
        <v>-2.3999999999999998E-3</v>
      </c>
      <c r="M34" s="7">
        <v>892042.98</v>
      </c>
      <c r="N34" s="7">
        <v>148.87</v>
      </c>
      <c r="O34" s="7">
        <v>1327.98</v>
      </c>
      <c r="P34" s="8">
        <v>2.8999999999999998E-3</v>
      </c>
      <c r="Q34" s="8">
        <v>1E-4</v>
      </c>
      <c r="R34" s="29"/>
      <c r="S34" s="29"/>
    </row>
    <row r="35" spans="1:19">
      <c r="A35" s="6" t="s">
        <v>1417</v>
      </c>
      <c r="B35" s="6" t="s">
        <v>1373</v>
      </c>
      <c r="C35" s="17">
        <v>200075422</v>
      </c>
      <c r="D35" s="18">
        <v>512475203</v>
      </c>
      <c r="E35" s="6" t="s">
        <v>211</v>
      </c>
      <c r="F35" s="6" t="s">
        <v>1418</v>
      </c>
      <c r="G35" s="6" t="s">
        <v>194</v>
      </c>
      <c r="H35" s="17">
        <v>3.35</v>
      </c>
      <c r="I35" s="6" t="s">
        <v>162</v>
      </c>
      <c r="J35" s="6" t="s">
        <v>94</v>
      </c>
      <c r="K35" s="21">
        <v>6.7141999999999993E-2</v>
      </c>
      <c r="L35" s="8">
        <v>-2.5000000000000001E-3</v>
      </c>
      <c r="M35" s="7">
        <v>425268.79</v>
      </c>
      <c r="N35" s="7">
        <v>145.96</v>
      </c>
      <c r="O35" s="7">
        <v>620.72</v>
      </c>
      <c r="P35" s="8">
        <v>1.4E-3</v>
      </c>
      <c r="Q35" s="8">
        <v>0</v>
      </c>
      <c r="R35" s="29"/>
      <c r="S35" s="29"/>
    </row>
    <row r="36" spans="1:19">
      <c r="A36" s="6" t="s">
        <v>1419</v>
      </c>
      <c r="B36" s="6" t="s">
        <v>1373</v>
      </c>
      <c r="C36" s="17">
        <v>200075596</v>
      </c>
      <c r="D36" s="18">
        <v>512475203</v>
      </c>
      <c r="E36" s="6" t="s">
        <v>211</v>
      </c>
      <c r="F36" s="6" t="s">
        <v>1418</v>
      </c>
      <c r="G36" s="6" t="s">
        <v>194</v>
      </c>
      <c r="H36" s="17">
        <v>3.35</v>
      </c>
      <c r="I36" s="6" t="s">
        <v>162</v>
      </c>
      <c r="J36" s="6" t="s">
        <v>94</v>
      </c>
      <c r="K36" s="21">
        <v>6.7141999999999993E-2</v>
      </c>
      <c r="L36" s="8">
        <v>-2.5000000000000001E-3</v>
      </c>
      <c r="M36" s="7">
        <v>409523.96</v>
      </c>
      <c r="N36" s="7">
        <v>145.69</v>
      </c>
      <c r="O36" s="7">
        <v>596.64</v>
      </c>
      <c r="P36" s="8">
        <v>1.2999999999999999E-3</v>
      </c>
      <c r="Q36" s="8">
        <v>0</v>
      </c>
      <c r="R36" s="29"/>
      <c r="S36" s="29"/>
    </row>
    <row r="37" spans="1:19">
      <c r="A37" s="6" t="s">
        <v>1420</v>
      </c>
      <c r="B37" s="6" t="s">
        <v>1373</v>
      </c>
      <c r="C37" s="17">
        <v>200074276</v>
      </c>
      <c r="D37" s="18">
        <v>512475203</v>
      </c>
      <c r="E37" s="6" t="s">
        <v>211</v>
      </c>
      <c r="F37" s="6" t="s">
        <v>1418</v>
      </c>
      <c r="G37" s="6" t="s">
        <v>194</v>
      </c>
      <c r="H37" s="17">
        <v>3.35</v>
      </c>
      <c r="I37" s="6" t="s">
        <v>162</v>
      </c>
      <c r="J37" s="6" t="s">
        <v>94</v>
      </c>
      <c r="K37" s="21">
        <v>6.7141999999999993E-2</v>
      </c>
      <c r="L37" s="8">
        <v>-2.5000000000000001E-3</v>
      </c>
      <c r="M37" s="7">
        <v>491565.92</v>
      </c>
      <c r="N37" s="7">
        <v>158.53</v>
      </c>
      <c r="O37" s="7">
        <v>779.28</v>
      </c>
      <c r="P37" s="8">
        <v>1.6999999999999999E-3</v>
      </c>
      <c r="Q37" s="8">
        <v>0</v>
      </c>
      <c r="R37" s="29"/>
      <c r="S37" s="29"/>
    </row>
    <row r="38" spans="1:19">
      <c r="A38" s="6" t="s">
        <v>1421</v>
      </c>
      <c r="B38" s="6" t="s">
        <v>1373</v>
      </c>
      <c r="C38" s="17">
        <v>200075182</v>
      </c>
      <c r="D38" s="18">
        <v>512475203</v>
      </c>
      <c r="E38" s="6" t="s">
        <v>211</v>
      </c>
      <c r="F38" s="6" t="s">
        <v>1418</v>
      </c>
      <c r="G38" s="6" t="s">
        <v>194</v>
      </c>
      <c r="H38" s="17">
        <v>3.35</v>
      </c>
      <c r="I38" s="6" t="s">
        <v>162</v>
      </c>
      <c r="J38" s="6" t="s">
        <v>94</v>
      </c>
      <c r="K38" s="21">
        <v>6.6142000000000006E-2</v>
      </c>
      <c r="L38" s="8">
        <v>-2.5000000000000001E-3</v>
      </c>
      <c r="M38" s="7">
        <v>592479.78</v>
      </c>
      <c r="N38" s="7">
        <v>155.43</v>
      </c>
      <c r="O38" s="7">
        <v>920.89</v>
      </c>
      <c r="P38" s="8">
        <v>2E-3</v>
      </c>
      <c r="Q38" s="8">
        <v>1E-4</v>
      </c>
      <c r="R38" s="29"/>
      <c r="S38" s="29"/>
    </row>
    <row r="39" spans="1:19">
      <c r="A39" s="6" t="s">
        <v>1422</v>
      </c>
      <c r="B39" s="6" t="s">
        <v>1373</v>
      </c>
      <c r="C39" s="17">
        <v>200075265</v>
      </c>
      <c r="D39" s="18">
        <v>512475203</v>
      </c>
      <c r="E39" s="6" t="s">
        <v>211</v>
      </c>
      <c r="F39" s="6" t="s">
        <v>1418</v>
      </c>
      <c r="G39" s="6" t="s">
        <v>194</v>
      </c>
      <c r="H39" s="17">
        <v>3.35</v>
      </c>
      <c r="I39" s="6" t="s">
        <v>162</v>
      </c>
      <c r="J39" s="6" t="s">
        <v>94</v>
      </c>
      <c r="K39" s="21">
        <v>6.7141999999999993E-2</v>
      </c>
      <c r="L39" s="8">
        <v>-2.5000000000000001E-3</v>
      </c>
      <c r="M39" s="7">
        <v>439282.92</v>
      </c>
      <c r="N39" s="7">
        <v>152.72999999999999</v>
      </c>
      <c r="O39" s="7">
        <v>670.92</v>
      </c>
      <c r="P39" s="8">
        <v>1.5E-3</v>
      </c>
      <c r="Q39" s="8">
        <v>0</v>
      </c>
      <c r="R39" s="29"/>
      <c r="S39" s="29"/>
    </row>
    <row r="40" spans="1:19">
      <c r="A40" s="6" t="s">
        <v>1423</v>
      </c>
      <c r="B40" s="6" t="s">
        <v>1373</v>
      </c>
      <c r="C40" s="17">
        <v>200075349</v>
      </c>
      <c r="D40" s="18">
        <v>512475203</v>
      </c>
      <c r="E40" s="6" t="s">
        <v>211</v>
      </c>
      <c r="F40" s="6" t="s">
        <v>1418</v>
      </c>
      <c r="G40" s="6" t="s">
        <v>194</v>
      </c>
      <c r="H40" s="17">
        <v>3.35</v>
      </c>
      <c r="I40" s="6" t="s">
        <v>162</v>
      </c>
      <c r="J40" s="6" t="s">
        <v>94</v>
      </c>
      <c r="K40" s="21">
        <v>6.7141999999999993E-2</v>
      </c>
      <c r="L40" s="8">
        <v>-2.5000000000000001E-3</v>
      </c>
      <c r="M40" s="7">
        <v>341823.79</v>
      </c>
      <c r="N40" s="7">
        <v>148.29</v>
      </c>
      <c r="O40" s="7">
        <v>506.89</v>
      </c>
      <c r="P40" s="8">
        <v>1.1000000000000001E-3</v>
      </c>
      <c r="Q40" s="8">
        <v>0</v>
      </c>
      <c r="R40" s="29"/>
      <c r="S40" s="29"/>
    </row>
    <row r="41" spans="1:19">
      <c r="A41" s="6" t="s">
        <v>1424</v>
      </c>
      <c r="B41" s="6" t="s">
        <v>1373</v>
      </c>
      <c r="C41" s="17">
        <v>200075679</v>
      </c>
      <c r="D41" s="18">
        <v>512475203</v>
      </c>
      <c r="E41" s="6" t="s">
        <v>211</v>
      </c>
      <c r="F41" s="6" t="s">
        <v>1418</v>
      </c>
      <c r="G41" s="6" t="s">
        <v>194</v>
      </c>
      <c r="H41" s="17">
        <v>3.35</v>
      </c>
      <c r="I41" s="6" t="s">
        <v>162</v>
      </c>
      <c r="J41" s="6" t="s">
        <v>94</v>
      </c>
      <c r="K41" s="21">
        <v>6.7141999999999993E-2</v>
      </c>
      <c r="L41" s="8">
        <v>-2.5000000000000001E-3</v>
      </c>
      <c r="M41" s="7">
        <v>360821.17</v>
      </c>
      <c r="N41" s="7">
        <v>145.25</v>
      </c>
      <c r="O41" s="7">
        <v>524.09</v>
      </c>
      <c r="P41" s="8">
        <v>1.1000000000000001E-3</v>
      </c>
      <c r="Q41" s="8">
        <v>0</v>
      </c>
      <c r="R41" s="29"/>
      <c r="S41" s="29"/>
    </row>
    <row r="42" spans="1:19">
      <c r="A42" s="6" t="s">
        <v>1425</v>
      </c>
      <c r="B42" s="6" t="s">
        <v>1373</v>
      </c>
      <c r="C42" s="17">
        <v>200075752</v>
      </c>
      <c r="D42" s="18">
        <v>512475203</v>
      </c>
      <c r="E42" s="6" t="s">
        <v>211</v>
      </c>
      <c r="F42" s="6" t="s">
        <v>1418</v>
      </c>
      <c r="G42" s="6" t="s">
        <v>194</v>
      </c>
      <c r="H42" s="17">
        <v>3.35</v>
      </c>
      <c r="I42" s="6" t="s">
        <v>162</v>
      </c>
      <c r="J42" s="6" t="s">
        <v>94</v>
      </c>
      <c r="K42" s="21">
        <v>6.7141999999999993E-2</v>
      </c>
      <c r="L42" s="8">
        <v>-2.5000000000000001E-3</v>
      </c>
      <c r="M42" s="7">
        <v>374081.77</v>
      </c>
      <c r="N42" s="7">
        <v>145.97</v>
      </c>
      <c r="O42" s="7">
        <v>546.04999999999995</v>
      </c>
      <c r="P42" s="8">
        <v>1.1999999999999999E-3</v>
      </c>
      <c r="Q42" s="8">
        <v>0</v>
      </c>
      <c r="R42" s="29"/>
      <c r="S42" s="29"/>
    </row>
    <row r="43" spans="1:19">
      <c r="A43" s="6" t="s">
        <v>1426</v>
      </c>
      <c r="B43" s="6" t="s">
        <v>1373</v>
      </c>
      <c r="C43" s="17">
        <v>200075836</v>
      </c>
      <c r="D43" s="18">
        <v>512475203</v>
      </c>
      <c r="E43" s="6" t="s">
        <v>211</v>
      </c>
      <c r="F43" s="6" t="s">
        <v>1418</v>
      </c>
      <c r="G43" s="6" t="s">
        <v>194</v>
      </c>
      <c r="H43" s="17">
        <v>3.35</v>
      </c>
      <c r="I43" s="6" t="s">
        <v>162</v>
      </c>
      <c r="J43" s="6" t="s">
        <v>94</v>
      </c>
      <c r="K43" s="21">
        <v>6.7141999999999993E-2</v>
      </c>
      <c r="L43" s="8">
        <v>-2.5000000000000001E-3</v>
      </c>
      <c r="M43" s="7">
        <v>265359.64</v>
      </c>
      <c r="N43" s="7">
        <v>147.57</v>
      </c>
      <c r="O43" s="7">
        <v>391.59</v>
      </c>
      <c r="P43" s="8">
        <v>8.9999999999999998E-4</v>
      </c>
      <c r="Q43" s="8">
        <v>0</v>
      </c>
      <c r="R43" s="29"/>
      <c r="S43" s="29"/>
    </row>
    <row r="44" spans="1:19">
      <c r="A44" s="6" t="s">
        <v>1427</v>
      </c>
      <c r="B44" s="6" t="s">
        <v>1373</v>
      </c>
      <c r="C44" s="17">
        <v>200075919</v>
      </c>
      <c r="D44" s="18">
        <v>512475203</v>
      </c>
      <c r="E44" s="6" t="s">
        <v>211</v>
      </c>
      <c r="F44" s="6" t="s">
        <v>1418</v>
      </c>
      <c r="G44" s="6" t="s">
        <v>194</v>
      </c>
      <c r="H44" s="17">
        <v>3.35</v>
      </c>
      <c r="I44" s="6" t="s">
        <v>162</v>
      </c>
      <c r="J44" s="6" t="s">
        <v>94</v>
      </c>
      <c r="K44" s="21">
        <v>6.7141999999999993E-2</v>
      </c>
      <c r="L44" s="8">
        <v>-2.5000000000000001E-3</v>
      </c>
      <c r="M44" s="7">
        <v>159925.29</v>
      </c>
      <c r="N44" s="7">
        <v>148.6</v>
      </c>
      <c r="O44" s="7">
        <v>237.65</v>
      </c>
      <c r="P44" s="8">
        <v>5.0000000000000001E-4</v>
      </c>
      <c r="Q44" s="8">
        <v>0</v>
      </c>
      <c r="R44" s="29"/>
      <c r="S44" s="29"/>
    </row>
    <row r="45" spans="1:19">
      <c r="A45" s="6" t="s">
        <v>1428</v>
      </c>
      <c r="B45" s="6" t="s">
        <v>1373</v>
      </c>
      <c r="C45" s="17">
        <v>200076099</v>
      </c>
      <c r="D45" s="18">
        <v>512475203</v>
      </c>
      <c r="E45" s="6" t="s">
        <v>211</v>
      </c>
      <c r="F45" s="6" t="s">
        <v>1418</v>
      </c>
      <c r="G45" s="6" t="s">
        <v>194</v>
      </c>
      <c r="H45" s="17">
        <v>3.35</v>
      </c>
      <c r="I45" s="6" t="s">
        <v>162</v>
      </c>
      <c r="J45" s="6" t="s">
        <v>94</v>
      </c>
      <c r="K45" s="21">
        <v>6.7141999999999993E-2</v>
      </c>
      <c r="L45" s="8">
        <v>-2.5000000000000001E-3</v>
      </c>
      <c r="M45" s="7">
        <v>160811.49</v>
      </c>
      <c r="N45" s="7">
        <v>149.05000000000001</v>
      </c>
      <c r="O45" s="7">
        <v>239.69</v>
      </c>
      <c r="P45" s="8">
        <v>5.0000000000000001E-4</v>
      </c>
      <c r="Q45" s="8">
        <v>0</v>
      </c>
      <c r="R45" s="29"/>
      <c r="S45" s="29"/>
    </row>
    <row r="46" spans="1:19">
      <c r="A46" s="6" t="s">
        <v>1429</v>
      </c>
      <c r="B46" s="6" t="s">
        <v>1373</v>
      </c>
      <c r="C46" s="17">
        <v>200074359</v>
      </c>
      <c r="D46" s="18">
        <v>512475203</v>
      </c>
      <c r="E46" s="6" t="s">
        <v>211</v>
      </c>
      <c r="F46" s="6" t="s">
        <v>1418</v>
      </c>
      <c r="G46" s="6" t="s">
        <v>194</v>
      </c>
      <c r="H46" s="17">
        <v>3.35</v>
      </c>
      <c r="I46" s="6" t="s">
        <v>162</v>
      </c>
      <c r="J46" s="6" t="s">
        <v>94</v>
      </c>
      <c r="K46" s="21">
        <v>6.7141999999999993E-2</v>
      </c>
      <c r="L46" s="8">
        <v>-2.5000000000000001E-3</v>
      </c>
      <c r="M46" s="7">
        <v>18915.09</v>
      </c>
      <c r="N46" s="7">
        <v>157.78</v>
      </c>
      <c r="O46" s="7">
        <v>29.84</v>
      </c>
      <c r="P46" s="8">
        <v>1E-4</v>
      </c>
      <c r="Q46" s="8">
        <v>0</v>
      </c>
      <c r="R46" s="29"/>
      <c r="S46" s="29"/>
    </row>
    <row r="47" spans="1:19">
      <c r="A47" s="6" t="s">
        <v>1430</v>
      </c>
      <c r="B47" s="6" t="s">
        <v>1373</v>
      </c>
      <c r="C47" s="17">
        <v>200074508</v>
      </c>
      <c r="D47" s="18">
        <v>512475203</v>
      </c>
      <c r="E47" s="6" t="s">
        <v>211</v>
      </c>
      <c r="F47" s="6" t="s">
        <v>1418</v>
      </c>
      <c r="G47" s="6" t="s">
        <v>194</v>
      </c>
      <c r="H47" s="17">
        <v>3.35</v>
      </c>
      <c r="I47" s="6" t="s">
        <v>162</v>
      </c>
      <c r="J47" s="6" t="s">
        <v>94</v>
      </c>
      <c r="K47" s="21">
        <v>6.7141999999999993E-2</v>
      </c>
      <c r="L47" s="8">
        <v>-2.5000000000000001E-3</v>
      </c>
      <c r="M47" s="7">
        <v>243885.3</v>
      </c>
      <c r="N47" s="7">
        <v>157.63</v>
      </c>
      <c r="O47" s="7">
        <v>384.44</v>
      </c>
      <c r="P47" s="8">
        <v>8.0000000000000004E-4</v>
      </c>
      <c r="Q47" s="8">
        <v>0</v>
      </c>
      <c r="R47" s="29"/>
      <c r="S47" s="29"/>
    </row>
    <row r="48" spans="1:19">
      <c r="A48" s="6" t="s">
        <v>1431</v>
      </c>
      <c r="B48" s="6" t="s">
        <v>1373</v>
      </c>
      <c r="C48" s="17">
        <v>200074680</v>
      </c>
      <c r="D48" s="18">
        <v>512475203</v>
      </c>
      <c r="E48" s="6" t="s">
        <v>211</v>
      </c>
      <c r="F48" s="6" t="s">
        <v>1418</v>
      </c>
      <c r="G48" s="6" t="s">
        <v>194</v>
      </c>
      <c r="H48" s="17">
        <v>3.35</v>
      </c>
      <c r="I48" s="6" t="s">
        <v>162</v>
      </c>
      <c r="J48" s="6" t="s">
        <v>94</v>
      </c>
      <c r="K48" s="21">
        <v>6.7141999999999993E-2</v>
      </c>
      <c r="L48" s="8">
        <v>-2.5000000000000001E-3</v>
      </c>
      <c r="M48" s="7">
        <v>284610.8</v>
      </c>
      <c r="N48" s="7">
        <v>157.63</v>
      </c>
      <c r="O48" s="7">
        <v>448.63</v>
      </c>
      <c r="P48" s="8">
        <v>1E-3</v>
      </c>
      <c r="Q48" s="8">
        <v>0</v>
      </c>
      <c r="R48" s="29"/>
      <c r="S48" s="29"/>
    </row>
    <row r="49" spans="1:19">
      <c r="A49" s="6" t="s">
        <v>1432</v>
      </c>
      <c r="B49" s="6" t="s">
        <v>1373</v>
      </c>
      <c r="C49" s="17">
        <v>200074920</v>
      </c>
      <c r="D49" s="18">
        <v>512475203</v>
      </c>
      <c r="E49" s="6" t="s">
        <v>211</v>
      </c>
      <c r="F49" s="6" t="s">
        <v>1418</v>
      </c>
      <c r="G49" s="6" t="s">
        <v>194</v>
      </c>
      <c r="H49" s="17">
        <v>3.35</v>
      </c>
      <c r="I49" s="6" t="s">
        <v>162</v>
      </c>
      <c r="J49" s="6" t="s">
        <v>94</v>
      </c>
      <c r="K49" s="21">
        <v>6.7141999999999993E-2</v>
      </c>
      <c r="L49" s="8">
        <v>-2.5000000000000001E-3</v>
      </c>
      <c r="M49" s="7">
        <v>68829.55</v>
      </c>
      <c r="N49" s="7">
        <v>156.51</v>
      </c>
      <c r="O49" s="7">
        <v>107.73</v>
      </c>
      <c r="P49" s="8">
        <v>2.0000000000000001E-4</v>
      </c>
      <c r="Q49" s="8">
        <v>0</v>
      </c>
      <c r="R49" s="29"/>
      <c r="S49" s="29"/>
    </row>
    <row r="50" spans="1:19">
      <c r="A50" s="6" t="s">
        <v>1433</v>
      </c>
      <c r="B50" s="6" t="s">
        <v>1373</v>
      </c>
      <c r="C50" s="17">
        <v>200075000</v>
      </c>
      <c r="D50" s="18">
        <v>512475203</v>
      </c>
      <c r="E50" s="6" t="s">
        <v>211</v>
      </c>
      <c r="F50" s="6" t="s">
        <v>1418</v>
      </c>
      <c r="G50" s="6" t="s">
        <v>194</v>
      </c>
      <c r="H50" s="17">
        <v>3.35</v>
      </c>
      <c r="I50" s="6" t="s">
        <v>162</v>
      </c>
      <c r="J50" s="6" t="s">
        <v>94</v>
      </c>
      <c r="K50" s="21">
        <v>6.7141999999999993E-2</v>
      </c>
      <c r="L50" s="8">
        <v>-2.5000000000000001E-3</v>
      </c>
      <c r="M50" s="7">
        <v>892043.08</v>
      </c>
      <c r="N50" s="7">
        <v>154.97999999999999</v>
      </c>
      <c r="O50" s="7">
        <v>1382.49</v>
      </c>
      <c r="P50" s="8">
        <v>3.0000000000000001E-3</v>
      </c>
      <c r="Q50" s="8">
        <v>1E-4</v>
      </c>
      <c r="R50" s="29"/>
      <c r="S50" s="29"/>
    </row>
    <row r="51" spans="1:19">
      <c r="A51" s="6" t="s">
        <v>1434</v>
      </c>
      <c r="B51" s="6" t="s">
        <v>1373</v>
      </c>
      <c r="C51" s="17">
        <v>200074763</v>
      </c>
      <c r="D51" s="18">
        <v>512475203</v>
      </c>
      <c r="E51" s="6" t="s">
        <v>211</v>
      </c>
      <c r="F51" s="6" t="s">
        <v>1418</v>
      </c>
      <c r="G51" s="6" t="s">
        <v>194</v>
      </c>
      <c r="H51" s="17">
        <v>3.35</v>
      </c>
      <c r="I51" s="6" t="s">
        <v>162</v>
      </c>
      <c r="J51" s="6" t="s">
        <v>94</v>
      </c>
      <c r="K51" s="21">
        <v>6.7141999999999993E-2</v>
      </c>
      <c r="L51" s="8">
        <v>-2.5000000000000001E-3</v>
      </c>
      <c r="M51" s="7">
        <v>288540.87</v>
      </c>
      <c r="N51" s="7">
        <v>157.63</v>
      </c>
      <c r="O51" s="7">
        <v>454.83</v>
      </c>
      <c r="P51" s="8">
        <v>1E-3</v>
      </c>
      <c r="Q51" s="8">
        <v>0</v>
      </c>
      <c r="R51" s="29"/>
      <c r="S51" s="29"/>
    </row>
    <row r="52" spans="1:19">
      <c r="A52" s="6" t="s">
        <v>1435</v>
      </c>
      <c r="B52" s="6" t="s">
        <v>1373</v>
      </c>
      <c r="C52" s="17">
        <v>200074847</v>
      </c>
      <c r="D52" s="18">
        <v>512475203</v>
      </c>
      <c r="E52" s="6" t="s">
        <v>211</v>
      </c>
      <c r="F52" s="6" t="s">
        <v>1418</v>
      </c>
      <c r="G52" s="6" t="s">
        <v>194</v>
      </c>
      <c r="H52" s="17">
        <v>3.35</v>
      </c>
      <c r="I52" s="6" t="s">
        <v>162</v>
      </c>
      <c r="J52" s="6" t="s">
        <v>94</v>
      </c>
      <c r="K52" s="21">
        <v>6.7141999999999993E-2</v>
      </c>
      <c r="L52" s="8">
        <v>-2.5000000000000001E-3</v>
      </c>
      <c r="M52" s="7">
        <v>271005.84999999998</v>
      </c>
      <c r="N52" s="7">
        <v>158.87</v>
      </c>
      <c r="O52" s="7">
        <v>430.55</v>
      </c>
      <c r="P52" s="8">
        <v>8.9999999999999998E-4</v>
      </c>
      <c r="Q52" s="8">
        <v>0</v>
      </c>
      <c r="R52" s="29"/>
      <c r="S52" s="29"/>
    </row>
    <row r="53" spans="1:19">
      <c r="A53" s="6" t="s">
        <v>1436</v>
      </c>
      <c r="B53" s="6" t="s">
        <v>1373</v>
      </c>
      <c r="C53" s="17">
        <v>200074433</v>
      </c>
      <c r="D53" s="18">
        <v>512475203</v>
      </c>
      <c r="E53" s="6" t="s">
        <v>211</v>
      </c>
      <c r="F53" s="6" t="s">
        <v>1418</v>
      </c>
      <c r="G53" s="6" t="s">
        <v>194</v>
      </c>
      <c r="H53" s="17">
        <v>3.35</v>
      </c>
      <c r="I53" s="6" t="s">
        <v>162</v>
      </c>
      <c r="J53" s="6" t="s">
        <v>94</v>
      </c>
      <c r="K53" s="21">
        <v>6.7141999999999993E-2</v>
      </c>
      <c r="L53" s="8">
        <v>-2.5000000000000001E-3</v>
      </c>
      <c r="M53" s="7">
        <v>212817.9</v>
      </c>
      <c r="N53" s="7">
        <v>159.28</v>
      </c>
      <c r="O53" s="7">
        <v>338.98</v>
      </c>
      <c r="P53" s="8">
        <v>6.9999999999999999E-4</v>
      </c>
      <c r="Q53" s="8">
        <v>0</v>
      </c>
      <c r="R53" s="29"/>
      <c r="S53" s="29"/>
    </row>
    <row r="54" spans="1:19">
      <c r="A54" s="6" t="s">
        <v>1437</v>
      </c>
      <c r="B54" s="6" t="s">
        <v>1373</v>
      </c>
      <c r="C54" s="17">
        <v>200638591</v>
      </c>
      <c r="D54" s="18">
        <v>514617091</v>
      </c>
      <c r="E54" s="6" t="s">
        <v>209</v>
      </c>
      <c r="F54" s="6" t="s">
        <v>1438</v>
      </c>
      <c r="G54" s="6" t="s">
        <v>177</v>
      </c>
      <c r="H54" s="17">
        <v>7.72</v>
      </c>
      <c r="I54" s="6" t="s">
        <v>162</v>
      </c>
      <c r="J54" s="6" t="s">
        <v>94</v>
      </c>
      <c r="K54" s="21">
        <v>3.4099999999999998E-2</v>
      </c>
      <c r="L54" s="8">
        <v>1.03E-2</v>
      </c>
      <c r="M54" s="7">
        <v>66131196.049999997</v>
      </c>
      <c r="N54" s="7">
        <v>120.54</v>
      </c>
      <c r="O54" s="7">
        <v>79714.539999999994</v>
      </c>
      <c r="P54" s="8">
        <v>0.17449999999999999</v>
      </c>
      <c r="Q54" s="8">
        <v>5.0000000000000001E-3</v>
      </c>
      <c r="R54" s="29"/>
      <c r="S54" s="29"/>
    </row>
    <row r="55" spans="1:19">
      <c r="A55" s="6" t="s">
        <v>1439</v>
      </c>
      <c r="B55" s="6" t="s">
        <v>1373</v>
      </c>
      <c r="C55" s="17">
        <v>200638914</v>
      </c>
      <c r="D55" s="18">
        <v>514617091</v>
      </c>
      <c r="E55" s="6" t="s">
        <v>209</v>
      </c>
      <c r="F55" s="6" t="s">
        <v>1440</v>
      </c>
      <c r="G55" s="6" t="s">
        <v>177</v>
      </c>
      <c r="H55" s="17">
        <v>7.66</v>
      </c>
      <c r="I55" s="6" t="s">
        <v>162</v>
      </c>
      <c r="J55" s="6" t="s">
        <v>94</v>
      </c>
      <c r="K55" s="21">
        <v>3.3099999999999997E-2</v>
      </c>
      <c r="L55" s="8">
        <v>1.7299999999999999E-2</v>
      </c>
      <c r="M55" s="7">
        <v>2709964.02</v>
      </c>
      <c r="N55" s="7">
        <v>113.31</v>
      </c>
      <c r="O55" s="7">
        <v>3070.66</v>
      </c>
      <c r="P55" s="8">
        <v>6.7000000000000002E-3</v>
      </c>
      <c r="Q55" s="8">
        <v>2.0000000000000001E-4</v>
      </c>
      <c r="R55" s="29"/>
      <c r="S55" s="29"/>
    </row>
    <row r="56" spans="1:19">
      <c r="A56" s="6" t="s">
        <v>1441</v>
      </c>
      <c r="B56" s="6" t="s">
        <v>1373</v>
      </c>
      <c r="C56" s="17">
        <v>200639581</v>
      </c>
      <c r="D56" s="18">
        <v>514617091</v>
      </c>
      <c r="E56" s="6" t="s">
        <v>209</v>
      </c>
      <c r="F56" s="6" t="s">
        <v>1442</v>
      </c>
      <c r="G56" s="6" t="s">
        <v>177</v>
      </c>
      <c r="H56" s="17">
        <v>7.66</v>
      </c>
      <c r="I56" s="6" t="s">
        <v>162</v>
      </c>
      <c r="J56" s="6" t="s">
        <v>94</v>
      </c>
      <c r="K56" s="21">
        <v>3.3099999999999997E-2</v>
      </c>
      <c r="L56" s="8">
        <v>1.7299999999999999E-2</v>
      </c>
      <c r="M56" s="7">
        <v>670336.72</v>
      </c>
      <c r="N56" s="7">
        <v>113.58</v>
      </c>
      <c r="O56" s="7">
        <v>761.37</v>
      </c>
      <c r="P56" s="8">
        <v>1.6999999999999999E-3</v>
      </c>
      <c r="Q56" s="8">
        <v>0</v>
      </c>
      <c r="R56" s="29"/>
      <c r="S56" s="29"/>
    </row>
    <row r="57" spans="1:19">
      <c r="A57" s="6" t="s">
        <v>1443</v>
      </c>
      <c r="B57" s="6" t="s">
        <v>1373</v>
      </c>
      <c r="C57" s="17">
        <v>606151840</v>
      </c>
      <c r="D57" s="18">
        <v>514329507</v>
      </c>
      <c r="E57" s="6" t="s">
        <v>237</v>
      </c>
      <c r="F57" s="6" t="s">
        <v>1444</v>
      </c>
      <c r="G57" s="6" t="s">
        <v>194</v>
      </c>
      <c r="H57" s="17">
        <v>2.89</v>
      </c>
      <c r="I57" s="6" t="s">
        <v>304</v>
      </c>
      <c r="J57" s="6" t="s">
        <v>43</v>
      </c>
      <c r="K57" s="21">
        <v>8.7637000000000007E-2</v>
      </c>
      <c r="L57" s="8">
        <v>1.8599999999999998E-2</v>
      </c>
      <c r="M57" s="7">
        <v>3633299.21</v>
      </c>
      <c r="N57" s="7">
        <v>107.3</v>
      </c>
      <c r="O57" s="7">
        <v>12533.77</v>
      </c>
      <c r="P57" s="8">
        <v>2.7400000000000001E-2</v>
      </c>
      <c r="Q57" s="8">
        <v>8.0000000000000004E-4</v>
      </c>
      <c r="R57" s="29"/>
      <c r="S57" s="29"/>
    </row>
    <row r="58" spans="1:19">
      <c r="A58" s="6" t="s">
        <v>1445</v>
      </c>
      <c r="B58" s="6" t="s">
        <v>1373</v>
      </c>
      <c r="C58" s="17">
        <v>200537108</v>
      </c>
      <c r="D58" s="18">
        <v>513708818</v>
      </c>
      <c r="E58" s="6" t="s">
        <v>237</v>
      </c>
      <c r="F58" s="6" t="s">
        <v>1446</v>
      </c>
      <c r="G58" s="6" t="s">
        <v>194</v>
      </c>
      <c r="H58" s="17">
        <v>5.42</v>
      </c>
      <c r="I58" s="6" t="s">
        <v>461</v>
      </c>
      <c r="J58" s="6" t="s">
        <v>94</v>
      </c>
      <c r="K58" s="21">
        <v>2.5562999999999999E-2</v>
      </c>
      <c r="L58" s="8">
        <v>8.0000000000000002E-3</v>
      </c>
      <c r="M58" s="7">
        <v>66983319.729999997</v>
      </c>
      <c r="N58" s="7">
        <v>110.8</v>
      </c>
      <c r="O58" s="7">
        <v>74217.52</v>
      </c>
      <c r="P58" s="8">
        <v>0.16250000000000001</v>
      </c>
      <c r="Q58" s="8">
        <v>4.5999999999999999E-3</v>
      </c>
      <c r="R58" s="29"/>
      <c r="S58" s="29"/>
    </row>
    <row r="59" spans="1:19">
      <c r="A59" s="6" t="s">
        <v>1447</v>
      </c>
      <c r="B59" s="6" t="s">
        <v>1373</v>
      </c>
      <c r="C59" s="17">
        <v>1500586</v>
      </c>
      <c r="D59" s="18">
        <v>513927285</v>
      </c>
      <c r="E59" s="6" t="s">
        <v>237</v>
      </c>
      <c r="F59" s="6" t="s">
        <v>1448</v>
      </c>
      <c r="G59" s="6" t="s">
        <v>194</v>
      </c>
      <c r="H59" s="17">
        <v>3.5</v>
      </c>
      <c r="I59" s="6" t="s">
        <v>162</v>
      </c>
      <c r="J59" s="6" t="s">
        <v>94</v>
      </c>
      <c r="K59" s="21">
        <v>7.6239000000000001E-2</v>
      </c>
      <c r="L59" s="8">
        <v>-2.8E-3</v>
      </c>
      <c r="M59" s="7">
        <v>4594804.5199999996</v>
      </c>
      <c r="N59" s="7">
        <v>142.53</v>
      </c>
      <c r="O59" s="7">
        <v>6548.97</v>
      </c>
      <c r="P59" s="8">
        <v>1.43E-2</v>
      </c>
      <c r="Q59" s="8">
        <v>4.0000000000000002E-4</v>
      </c>
      <c r="R59" s="29"/>
      <c r="S59" s="29"/>
    </row>
    <row r="60" spans="1:19">
      <c r="A60" s="6" t="s">
        <v>1449</v>
      </c>
      <c r="B60" s="6" t="s">
        <v>1373</v>
      </c>
      <c r="C60" s="17">
        <v>200542884</v>
      </c>
      <c r="D60" s="18">
        <v>514874155</v>
      </c>
      <c r="E60" s="6" t="s">
        <v>237</v>
      </c>
      <c r="F60" s="6" t="s">
        <v>1450</v>
      </c>
      <c r="G60" s="6" t="s">
        <v>194</v>
      </c>
      <c r="H60" s="17">
        <v>12.74</v>
      </c>
      <c r="I60" s="6" t="s">
        <v>162</v>
      </c>
      <c r="J60" s="6" t="s">
        <v>94</v>
      </c>
      <c r="K60" s="21">
        <v>2.5499999999999998E-2</v>
      </c>
      <c r="L60" s="8">
        <v>3.4799999999999998E-2</v>
      </c>
      <c r="M60" s="7">
        <v>1235879.96</v>
      </c>
      <c r="N60" s="7">
        <v>115.35</v>
      </c>
      <c r="O60" s="7">
        <v>1425.59</v>
      </c>
      <c r="P60" s="8">
        <v>3.0999999999999999E-3</v>
      </c>
      <c r="Q60" s="8">
        <v>1E-4</v>
      </c>
      <c r="R60" s="29"/>
      <c r="S60" s="29"/>
    </row>
    <row r="61" spans="1:19">
      <c r="A61" s="6" t="s">
        <v>1451</v>
      </c>
      <c r="B61" s="6" t="s">
        <v>1373</v>
      </c>
      <c r="C61" s="17">
        <v>200507739</v>
      </c>
      <c r="D61" s="18">
        <v>514874155</v>
      </c>
      <c r="E61" s="6" t="s">
        <v>237</v>
      </c>
      <c r="F61" s="6" t="s">
        <v>1452</v>
      </c>
      <c r="G61" s="6" t="s">
        <v>194</v>
      </c>
      <c r="H61" s="17">
        <v>12.75</v>
      </c>
      <c r="I61" s="6" t="s">
        <v>162</v>
      </c>
      <c r="J61" s="6" t="s">
        <v>94</v>
      </c>
      <c r="K61" s="21">
        <v>2.5499999999999998E-2</v>
      </c>
      <c r="L61" s="8">
        <v>3.4799999999999998E-2</v>
      </c>
      <c r="M61" s="7">
        <v>1599272.67</v>
      </c>
      <c r="N61" s="7">
        <v>115.37</v>
      </c>
      <c r="O61" s="7">
        <v>1845.08</v>
      </c>
      <c r="P61" s="8">
        <v>4.0000000000000001E-3</v>
      </c>
      <c r="Q61" s="8">
        <v>1E-4</v>
      </c>
      <c r="R61" s="29"/>
      <c r="S61" s="29"/>
    </row>
    <row r="62" spans="1:19">
      <c r="A62" s="6" t="s">
        <v>1453</v>
      </c>
      <c r="B62" s="6" t="s">
        <v>1373</v>
      </c>
      <c r="C62" s="17">
        <v>200509149</v>
      </c>
      <c r="D62" s="18">
        <v>514874155</v>
      </c>
      <c r="E62" s="6" t="s">
        <v>237</v>
      </c>
      <c r="F62" s="6" t="s">
        <v>1454</v>
      </c>
      <c r="G62" s="6" t="s">
        <v>194</v>
      </c>
      <c r="H62" s="17">
        <v>12.74</v>
      </c>
      <c r="I62" s="6" t="s">
        <v>162</v>
      </c>
      <c r="J62" s="6" t="s">
        <v>94</v>
      </c>
      <c r="K62" s="21">
        <v>2.5499999999999998E-2</v>
      </c>
      <c r="L62" s="8">
        <v>3.4799999999999998E-2</v>
      </c>
      <c r="M62" s="7">
        <v>1393476.16</v>
      </c>
      <c r="N62" s="7">
        <v>115.41</v>
      </c>
      <c r="O62" s="7">
        <v>1608.21</v>
      </c>
      <c r="P62" s="8">
        <v>3.5000000000000001E-3</v>
      </c>
      <c r="Q62" s="8">
        <v>1E-4</v>
      </c>
      <c r="R62" s="29"/>
      <c r="S62" s="29"/>
    </row>
    <row r="63" spans="1:19">
      <c r="A63" s="6" t="s">
        <v>1455</v>
      </c>
      <c r="B63" s="6" t="s">
        <v>1373</v>
      </c>
      <c r="C63" s="17">
        <v>200542397</v>
      </c>
      <c r="D63" s="18">
        <v>514874155</v>
      </c>
      <c r="E63" s="6" t="s">
        <v>237</v>
      </c>
      <c r="F63" s="6" t="s">
        <v>1456</v>
      </c>
      <c r="G63" s="6" t="s">
        <v>194</v>
      </c>
      <c r="H63" s="17">
        <v>12.83</v>
      </c>
      <c r="I63" s="6" t="s">
        <v>162</v>
      </c>
      <c r="J63" s="6" t="s">
        <v>94</v>
      </c>
      <c r="K63" s="21">
        <v>2.5499999999999998E-2</v>
      </c>
      <c r="L63" s="8">
        <v>3.49E-2</v>
      </c>
      <c r="M63" s="7">
        <v>1298097.8799999999</v>
      </c>
      <c r="N63" s="7">
        <v>115.37</v>
      </c>
      <c r="O63" s="7">
        <v>1497.62</v>
      </c>
      <c r="P63" s="8">
        <v>3.3E-3</v>
      </c>
      <c r="Q63" s="8">
        <v>1E-4</v>
      </c>
      <c r="R63" s="29"/>
      <c r="S63" s="29"/>
    </row>
    <row r="64" spans="1:19">
      <c r="A64" s="6" t="s">
        <v>1457</v>
      </c>
      <c r="B64" s="6" t="s">
        <v>1373</v>
      </c>
      <c r="C64" s="17">
        <v>200507242</v>
      </c>
      <c r="D64" s="18">
        <v>514874155</v>
      </c>
      <c r="E64" s="6" t="s">
        <v>237</v>
      </c>
      <c r="F64" s="6" t="s">
        <v>1458</v>
      </c>
      <c r="G64" s="6" t="s">
        <v>194</v>
      </c>
      <c r="H64" s="17">
        <v>12.73</v>
      </c>
      <c r="I64" s="6" t="s">
        <v>162</v>
      </c>
      <c r="J64" s="6" t="s">
        <v>94</v>
      </c>
      <c r="K64" s="21">
        <v>2.4E-2</v>
      </c>
      <c r="L64" s="8">
        <v>3.4799999999999998E-2</v>
      </c>
      <c r="M64" s="7">
        <v>1505685.1</v>
      </c>
      <c r="N64" s="7">
        <v>115.33</v>
      </c>
      <c r="O64" s="7">
        <v>1736.51</v>
      </c>
      <c r="P64" s="8">
        <v>3.8E-3</v>
      </c>
      <c r="Q64" s="8">
        <v>1E-4</v>
      </c>
      <c r="R64" s="29"/>
      <c r="S64" s="29"/>
    </row>
    <row r="65" spans="1:19">
      <c r="A65" s="6" t="s">
        <v>1459</v>
      </c>
      <c r="B65" s="6" t="s">
        <v>1373</v>
      </c>
      <c r="C65" s="17">
        <v>200056455</v>
      </c>
      <c r="D65" s="18">
        <v>514874155</v>
      </c>
      <c r="E65" s="6" t="s">
        <v>237</v>
      </c>
      <c r="F65" s="6" t="s">
        <v>1460</v>
      </c>
      <c r="G65" s="6" t="s">
        <v>194</v>
      </c>
      <c r="H65" s="17">
        <v>12.75</v>
      </c>
      <c r="I65" s="6" t="s">
        <v>162</v>
      </c>
      <c r="J65" s="6" t="s">
        <v>94</v>
      </c>
      <c r="K65" s="21">
        <v>2.5499999999999998E-2</v>
      </c>
      <c r="L65" s="8">
        <v>3.4799999999999998E-2</v>
      </c>
      <c r="M65" s="7">
        <v>998587.17</v>
      </c>
      <c r="N65" s="7">
        <v>115.44</v>
      </c>
      <c r="O65" s="7">
        <v>1152.77</v>
      </c>
      <c r="P65" s="8">
        <v>2.5000000000000001E-3</v>
      </c>
      <c r="Q65" s="8">
        <v>1E-4</v>
      </c>
      <c r="R65" s="29"/>
      <c r="S65" s="29"/>
    </row>
    <row r="66" spans="1:19">
      <c r="A66" s="6" t="s">
        <v>1459</v>
      </c>
      <c r="B66" s="6" t="s">
        <v>1373</v>
      </c>
      <c r="C66" s="17">
        <v>200565224</v>
      </c>
      <c r="D66" s="18">
        <v>514874155</v>
      </c>
      <c r="E66" s="6" t="s">
        <v>237</v>
      </c>
      <c r="F66" s="6" t="s">
        <v>1204</v>
      </c>
      <c r="G66" s="6" t="s">
        <v>194</v>
      </c>
      <c r="H66" s="17">
        <v>12.83</v>
      </c>
      <c r="I66" s="6" t="s">
        <v>162</v>
      </c>
      <c r="J66" s="6" t="s">
        <v>94</v>
      </c>
      <c r="K66" s="21">
        <v>2.5499999999999998E-2</v>
      </c>
      <c r="L66" s="8">
        <v>3.49E-2</v>
      </c>
      <c r="M66" s="7">
        <v>980345.67</v>
      </c>
      <c r="N66" s="7">
        <v>115.51</v>
      </c>
      <c r="O66" s="7">
        <v>1132.4000000000001</v>
      </c>
      <c r="P66" s="8">
        <v>2.5000000000000001E-3</v>
      </c>
      <c r="Q66" s="8">
        <v>1E-4</v>
      </c>
      <c r="R66" s="29"/>
      <c r="S66" s="29"/>
    </row>
    <row r="67" spans="1:19">
      <c r="A67" s="6" t="s">
        <v>1459</v>
      </c>
      <c r="B67" s="6" t="s">
        <v>1373</v>
      </c>
      <c r="C67" s="17">
        <v>200565075</v>
      </c>
      <c r="D67" s="18">
        <v>514874155</v>
      </c>
      <c r="E67" s="6" t="s">
        <v>237</v>
      </c>
      <c r="F67" s="6" t="s">
        <v>1461</v>
      </c>
      <c r="G67" s="6" t="s">
        <v>194</v>
      </c>
      <c r="H67" s="17">
        <v>12.91</v>
      </c>
      <c r="I67" s="6" t="s">
        <v>162</v>
      </c>
      <c r="J67" s="6" t="s">
        <v>94</v>
      </c>
      <c r="K67" s="21">
        <v>2.5499999999999998E-2</v>
      </c>
      <c r="L67" s="8">
        <v>3.5000000000000003E-2</v>
      </c>
      <c r="M67" s="7">
        <v>979577.24</v>
      </c>
      <c r="N67" s="7">
        <v>115.34</v>
      </c>
      <c r="O67" s="7">
        <v>1129.8399999999999</v>
      </c>
      <c r="P67" s="8">
        <v>2.5000000000000001E-3</v>
      </c>
      <c r="Q67" s="8">
        <v>1E-4</v>
      </c>
      <c r="R67" s="29"/>
      <c r="S67" s="29"/>
    </row>
    <row r="68" spans="1:19">
      <c r="A68" s="6" t="s">
        <v>1462</v>
      </c>
      <c r="B68" s="6" t="s">
        <v>1373</v>
      </c>
      <c r="C68" s="17">
        <v>200510527</v>
      </c>
      <c r="D68" s="18">
        <v>514874155</v>
      </c>
      <c r="E68" s="6" t="s">
        <v>237</v>
      </c>
      <c r="F68" s="6" t="s">
        <v>1463</v>
      </c>
      <c r="G68" s="6" t="s">
        <v>194</v>
      </c>
      <c r="H68" s="17">
        <v>12.75</v>
      </c>
      <c r="I68" s="6" t="s">
        <v>162</v>
      </c>
      <c r="J68" s="6" t="s">
        <v>94</v>
      </c>
      <c r="K68" s="21">
        <v>2.5499999999999998E-2</v>
      </c>
      <c r="L68" s="8">
        <v>3.4700000000000002E-2</v>
      </c>
      <c r="M68" s="7">
        <v>824369.74</v>
      </c>
      <c r="N68" s="7">
        <v>115.48</v>
      </c>
      <c r="O68" s="7">
        <v>951.98</v>
      </c>
      <c r="P68" s="8">
        <v>2.0999999999999999E-3</v>
      </c>
      <c r="Q68" s="8">
        <v>1E-4</v>
      </c>
      <c r="R68" s="29"/>
      <c r="S68" s="29"/>
    </row>
    <row r="69" spans="1:19">
      <c r="A69" s="6" t="s">
        <v>1464</v>
      </c>
      <c r="B69" s="6" t="s">
        <v>1373</v>
      </c>
      <c r="C69" s="17">
        <v>200510949</v>
      </c>
      <c r="D69" s="18">
        <v>514874155</v>
      </c>
      <c r="E69" s="6" t="s">
        <v>237</v>
      </c>
      <c r="F69" s="6" t="s">
        <v>1465</v>
      </c>
      <c r="G69" s="6" t="s">
        <v>194</v>
      </c>
      <c r="H69" s="17">
        <v>12.74</v>
      </c>
      <c r="I69" s="6" t="s">
        <v>162</v>
      </c>
      <c r="J69" s="6" t="s">
        <v>94</v>
      </c>
      <c r="K69" s="21">
        <v>2.5499999999999998E-2</v>
      </c>
      <c r="L69" s="8">
        <v>3.4799999999999998E-2</v>
      </c>
      <c r="M69" s="7">
        <v>976199.04</v>
      </c>
      <c r="N69" s="7">
        <v>115.38</v>
      </c>
      <c r="O69" s="7">
        <v>1126.3399999999999</v>
      </c>
      <c r="P69" s="8">
        <v>2.5000000000000001E-3</v>
      </c>
      <c r="Q69" s="8">
        <v>1E-4</v>
      </c>
      <c r="R69" s="29"/>
      <c r="S69" s="29"/>
    </row>
    <row r="70" spans="1:19">
      <c r="A70" s="6" t="s">
        <v>1466</v>
      </c>
      <c r="B70" s="6" t="s">
        <v>1373</v>
      </c>
      <c r="C70" s="17">
        <v>200565232</v>
      </c>
      <c r="D70" s="18">
        <v>514874155</v>
      </c>
      <c r="E70" s="6" t="s">
        <v>237</v>
      </c>
      <c r="F70" s="6" t="s">
        <v>1467</v>
      </c>
      <c r="G70" s="6" t="s">
        <v>194</v>
      </c>
      <c r="H70" s="17">
        <v>12.75</v>
      </c>
      <c r="I70" s="6" t="s">
        <v>162</v>
      </c>
      <c r="J70" s="6" t="s">
        <v>94</v>
      </c>
      <c r="K70" s="21">
        <v>2.5499999999999998E-2</v>
      </c>
      <c r="L70" s="8">
        <v>3.49E-2</v>
      </c>
      <c r="M70" s="7">
        <v>924262.71</v>
      </c>
      <c r="N70" s="7">
        <v>115.31</v>
      </c>
      <c r="O70" s="7">
        <v>1065.77</v>
      </c>
      <c r="P70" s="8">
        <v>2.3E-3</v>
      </c>
      <c r="Q70" s="8">
        <v>1E-4</v>
      </c>
      <c r="R70" s="29"/>
      <c r="S70" s="29"/>
    </row>
    <row r="71" spans="1:19">
      <c r="A71" s="6" t="s">
        <v>1468</v>
      </c>
      <c r="B71" s="6" t="s">
        <v>1373</v>
      </c>
      <c r="C71" s="17">
        <v>200543536</v>
      </c>
      <c r="D71" s="18">
        <v>514874155</v>
      </c>
      <c r="E71" s="6" t="s">
        <v>237</v>
      </c>
      <c r="F71" s="6" t="s">
        <v>1469</v>
      </c>
      <c r="G71" s="6" t="s">
        <v>194</v>
      </c>
      <c r="H71" s="17">
        <v>12.81</v>
      </c>
      <c r="I71" s="6" t="s">
        <v>162</v>
      </c>
      <c r="J71" s="6" t="s">
        <v>94</v>
      </c>
      <c r="K71" s="21">
        <v>2.5499999999999998E-2</v>
      </c>
      <c r="L71" s="8">
        <v>3.4799999999999998E-2</v>
      </c>
      <c r="M71" s="7">
        <v>920139.55</v>
      </c>
      <c r="N71" s="7">
        <v>115.49</v>
      </c>
      <c r="O71" s="7">
        <v>1062.67</v>
      </c>
      <c r="P71" s="8">
        <v>2.3E-3</v>
      </c>
      <c r="Q71" s="8">
        <v>1E-4</v>
      </c>
      <c r="R71" s="29"/>
      <c r="S71" s="29"/>
    </row>
    <row r="72" spans="1:19">
      <c r="A72" s="6" t="s">
        <v>1470</v>
      </c>
      <c r="B72" s="6" t="s">
        <v>1373</v>
      </c>
      <c r="C72" s="17">
        <v>50000629</v>
      </c>
      <c r="D72" s="18">
        <v>514874155</v>
      </c>
      <c r="E72" s="6" t="s">
        <v>237</v>
      </c>
      <c r="F72" s="6" t="s">
        <v>1471</v>
      </c>
      <c r="G72" s="6" t="s">
        <v>194</v>
      </c>
      <c r="H72" s="17">
        <v>12.76</v>
      </c>
      <c r="I72" s="6" t="s">
        <v>162</v>
      </c>
      <c r="J72" s="6" t="s">
        <v>94</v>
      </c>
      <c r="K72" s="21">
        <v>2.5499999999999998E-2</v>
      </c>
      <c r="L72" s="8">
        <v>3.49E-2</v>
      </c>
      <c r="M72" s="7">
        <v>519788.1</v>
      </c>
      <c r="N72" s="7">
        <v>115.23</v>
      </c>
      <c r="O72" s="7">
        <v>598.95000000000005</v>
      </c>
      <c r="P72" s="8">
        <v>1.2999999999999999E-3</v>
      </c>
      <c r="Q72" s="8">
        <v>0</v>
      </c>
      <c r="R72" s="29"/>
      <c r="S72" s="29"/>
    </row>
    <row r="73" spans="1:19">
      <c r="A73" s="6" t="s">
        <v>1470</v>
      </c>
      <c r="B73" s="6" t="s">
        <v>1373</v>
      </c>
      <c r="C73" s="17">
        <v>50000157</v>
      </c>
      <c r="D73" s="18">
        <v>514874155</v>
      </c>
      <c r="E73" s="6" t="s">
        <v>237</v>
      </c>
      <c r="F73" s="6" t="s">
        <v>1472</v>
      </c>
      <c r="G73" s="6" t="s">
        <v>194</v>
      </c>
      <c r="H73" s="17">
        <v>12.81</v>
      </c>
      <c r="I73" s="6" t="s">
        <v>162</v>
      </c>
      <c r="J73" s="6" t="s">
        <v>94</v>
      </c>
      <c r="K73" s="21">
        <v>2.5499999999999998E-2</v>
      </c>
      <c r="L73" s="8">
        <v>3.49E-2</v>
      </c>
      <c r="M73" s="7">
        <v>1038392.93</v>
      </c>
      <c r="N73" s="7">
        <v>115.42</v>
      </c>
      <c r="O73" s="7">
        <v>1198.51</v>
      </c>
      <c r="P73" s="8">
        <v>2.5999999999999999E-3</v>
      </c>
      <c r="Q73" s="8">
        <v>1E-4</v>
      </c>
      <c r="R73" s="29"/>
      <c r="S73" s="29"/>
    </row>
    <row r="74" spans="1:19">
      <c r="A74" s="6" t="s">
        <v>1470</v>
      </c>
      <c r="B74" s="6" t="s">
        <v>1373</v>
      </c>
      <c r="C74" s="17">
        <v>50000256</v>
      </c>
      <c r="D74" s="18">
        <v>514874155</v>
      </c>
      <c r="E74" s="6" t="s">
        <v>237</v>
      </c>
      <c r="F74" s="6" t="s">
        <v>1473</v>
      </c>
      <c r="G74" s="6" t="s">
        <v>194</v>
      </c>
      <c r="H74" s="17">
        <v>12.82</v>
      </c>
      <c r="I74" s="6" t="s">
        <v>162</v>
      </c>
      <c r="J74" s="6" t="s">
        <v>94</v>
      </c>
      <c r="K74" s="21">
        <v>2.5499999999999998E-2</v>
      </c>
      <c r="L74" s="8">
        <v>3.44E-2</v>
      </c>
      <c r="M74" s="7">
        <v>694722.05</v>
      </c>
      <c r="N74" s="7">
        <v>115.99</v>
      </c>
      <c r="O74" s="7">
        <v>805.81</v>
      </c>
      <c r="P74" s="8">
        <v>1.8E-3</v>
      </c>
      <c r="Q74" s="8">
        <v>1E-4</v>
      </c>
      <c r="R74" s="29"/>
      <c r="S74" s="29"/>
    </row>
    <row r="75" spans="1:19">
      <c r="A75" s="6" t="s">
        <v>1474</v>
      </c>
      <c r="B75" s="6" t="s">
        <v>1373</v>
      </c>
      <c r="C75" s="17">
        <v>50000413</v>
      </c>
      <c r="D75" s="18">
        <v>514874155</v>
      </c>
      <c r="E75" s="6" t="s">
        <v>237</v>
      </c>
      <c r="F75" s="6" t="s">
        <v>1475</v>
      </c>
      <c r="G75" s="6" t="s">
        <v>194</v>
      </c>
      <c r="H75" s="17">
        <v>12.84</v>
      </c>
      <c r="I75" s="6" t="s">
        <v>162</v>
      </c>
      <c r="J75" s="6" t="s">
        <v>94</v>
      </c>
      <c r="K75" s="21">
        <v>2.5499999999999998E-2</v>
      </c>
      <c r="L75" s="8">
        <v>3.49E-2</v>
      </c>
      <c r="M75" s="7">
        <v>595556.64</v>
      </c>
      <c r="N75" s="7">
        <v>115.46</v>
      </c>
      <c r="O75" s="7">
        <v>687.63</v>
      </c>
      <c r="P75" s="8">
        <v>1.5E-3</v>
      </c>
      <c r="Q75" s="8">
        <v>0</v>
      </c>
      <c r="R75" s="29"/>
      <c r="S75" s="29"/>
    </row>
    <row r="76" spans="1:19">
      <c r="A76" s="6" t="s">
        <v>1476</v>
      </c>
      <c r="B76" s="6" t="s">
        <v>1373</v>
      </c>
      <c r="C76" s="17">
        <v>50000454</v>
      </c>
      <c r="D76" s="18">
        <v>514874155</v>
      </c>
      <c r="E76" s="6" t="s">
        <v>237</v>
      </c>
      <c r="F76" s="6" t="s">
        <v>1477</v>
      </c>
      <c r="G76" s="6" t="s">
        <v>194</v>
      </c>
      <c r="H76" s="17">
        <v>12.76</v>
      </c>
      <c r="I76" s="6" t="s">
        <v>162</v>
      </c>
      <c r="J76" s="6" t="s">
        <v>94</v>
      </c>
      <c r="K76" s="21">
        <v>2.5499999999999998E-2</v>
      </c>
      <c r="L76" s="8">
        <v>3.49E-2</v>
      </c>
      <c r="M76" s="7">
        <v>1491764.13</v>
      </c>
      <c r="N76" s="7">
        <v>115.33</v>
      </c>
      <c r="O76" s="7">
        <v>1720.45</v>
      </c>
      <c r="P76" s="8">
        <v>3.8E-3</v>
      </c>
      <c r="Q76" s="8">
        <v>1E-4</v>
      </c>
      <c r="R76" s="29"/>
      <c r="S76" s="29"/>
    </row>
    <row r="77" spans="1:19">
      <c r="A77" s="6" t="s">
        <v>1478</v>
      </c>
      <c r="B77" s="6" t="s">
        <v>1373</v>
      </c>
      <c r="C77" s="17">
        <v>200500544</v>
      </c>
      <c r="D77" s="18">
        <v>514874155</v>
      </c>
      <c r="E77" s="6" t="s">
        <v>237</v>
      </c>
      <c r="F77" s="6" t="s">
        <v>1479</v>
      </c>
      <c r="G77" s="6" t="s">
        <v>194</v>
      </c>
      <c r="H77" s="17">
        <v>12.8</v>
      </c>
      <c r="I77" s="6" t="s">
        <v>162</v>
      </c>
      <c r="J77" s="6" t="s">
        <v>94</v>
      </c>
      <c r="K77" s="21">
        <v>2.5499999999999998E-2</v>
      </c>
      <c r="L77" s="8">
        <v>3.3799999999999997E-2</v>
      </c>
      <c r="M77" s="7">
        <v>549620.34</v>
      </c>
      <c r="N77" s="7">
        <v>116.75</v>
      </c>
      <c r="O77" s="7">
        <v>641.67999999999995</v>
      </c>
      <c r="P77" s="8">
        <v>1.4E-3</v>
      </c>
      <c r="Q77" s="8">
        <v>0</v>
      </c>
      <c r="R77" s="29"/>
      <c r="S77" s="29"/>
    </row>
    <row r="78" spans="1:19">
      <c r="A78" s="6" t="s">
        <v>1480</v>
      </c>
      <c r="B78" s="6" t="s">
        <v>1373</v>
      </c>
      <c r="C78" s="17">
        <v>200504504</v>
      </c>
      <c r="D78" s="18">
        <v>514874155</v>
      </c>
      <c r="E78" s="6" t="s">
        <v>237</v>
      </c>
      <c r="F78" s="6" t="s">
        <v>1481</v>
      </c>
      <c r="G78" s="6" t="s">
        <v>194</v>
      </c>
      <c r="H78" s="17">
        <v>12.75</v>
      </c>
      <c r="I78" s="6" t="s">
        <v>162</v>
      </c>
      <c r="J78" s="6" t="s">
        <v>94</v>
      </c>
      <c r="K78" s="21">
        <v>2.5499999999999998E-2</v>
      </c>
      <c r="L78" s="8">
        <v>3.4700000000000002E-2</v>
      </c>
      <c r="M78" s="7">
        <v>1331258.3</v>
      </c>
      <c r="N78" s="7">
        <v>115.58</v>
      </c>
      <c r="O78" s="7">
        <v>1538.67</v>
      </c>
      <c r="P78" s="8">
        <v>3.3999999999999998E-3</v>
      </c>
      <c r="Q78" s="8">
        <v>1E-4</v>
      </c>
      <c r="R78" s="29"/>
      <c r="S78" s="29"/>
    </row>
    <row r="79" spans="1:19">
      <c r="A79" s="6" t="s">
        <v>1482</v>
      </c>
      <c r="B79" s="6" t="s">
        <v>1373</v>
      </c>
      <c r="C79" s="17">
        <v>200505832</v>
      </c>
      <c r="D79" s="18">
        <v>514874155</v>
      </c>
      <c r="E79" s="6" t="s">
        <v>237</v>
      </c>
      <c r="F79" s="6" t="s">
        <v>1483</v>
      </c>
      <c r="G79" s="6" t="s">
        <v>194</v>
      </c>
      <c r="H79" s="17">
        <v>12.73</v>
      </c>
      <c r="I79" s="6" t="s">
        <v>162</v>
      </c>
      <c r="J79" s="6" t="s">
        <v>94</v>
      </c>
      <c r="K79" s="21">
        <v>2.5499999999999998E-2</v>
      </c>
      <c r="L79" s="8">
        <v>3.4700000000000002E-2</v>
      </c>
      <c r="M79" s="7">
        <v>1417502.98</v>
      </c>
      <c r="N79" s="7">
        <v>115.45</v>
      </c>
      <c r="O79" s="7">
        <v>1636.51</v>
      </c>
      <c r="P79" s="8">
        <v>3.5999999999999999E-3</v>
      </c>
      <c r="Q79" s="8">
        <v>1E-4</v>
      </c>
      <c r="R79" s="29"/>
      <c r="S79" s="29"/>
    </row>
    <row r="80" spans="1:19">
      <c r="A80" s="6" t="s">
        <v>1484</v>
      </c>
      <c r="B80" s="6" t="s">
        <v>1373</v>
      </c>
      <c r="C80" s="17">
        <v>200506251</v>
      </c>
      <c r="D80" s="18">
        <v>514874155</v>
      </c>
      <c r="E80" s="6" t="s">
        <v>240</v>
      </c>
      <c r="F80" s="6" t="s">
        <v>1485</v>
      </c>
      <c r="G80" s="6" t="s">
        <v>177</v>
      </c>
      <c r="H80" s="17">
        <v>12.74</v>
      </c>
      <c r="I80" s="6" t="s">
        <v>162</v>
      </c>
      <c r="J80" s="6" t="s">
        <v>94</v>
      </c>
      <c r="K80" s="21">
        <v>2.5499999999999998E-2</v>
      </c>
      <c r="L80" s="8">
        <v>3.4799999999999998E-2</v>
      </c>
      <c r="M80" s="7">
        <v>1313283.8</v>
      </c>
      <c r="N80" s="7">
        <v>115.42</v>
      </c>
      <c r="O80" s="7">
        <v>1515.79</v>
      </c>
      <c r="P80" s="8">
        <v>3.3E-3</v>
      </c>
      <c r="Q80" s="8">
        <v>1E-4</v>
      </c>
      <c r="R80" s="29"/>
      <c r="S80" s="29"/>
    </row>
    <row r="81" spans="1:19">
      <c r="A81" s="6" t="s">
        <v>1486</v>
      </c>
      <c r="B81" s="6" t="s">
        <v>1373</v>
      </c>
      <c r="C81" s="17">
        <v>200506905</v>
      </c>
      <c r="D81" s="18">
        <v>514874155</v>
      </c>
      <c r="E81" s="6" t="s">
        <v>237</v>
      </c>
      <c r="F81" s="6" t="s">
        <v>1487</v>
      </c>
      <c r="G81" s="6" t="s">
        <v>194</v>
      </c>
      <c r="H81" s="17">
        <v>12.74</v>
      </c>
      <c r="I81" s="6" t="s">
        <v>162</v>
      </c>
      <c r="J81" s="6" t="s">
        <v>94</v>
      </c>
      <c r="K81" s="21">
        <v>2.5499999999999998E-2</v>
      </c>
      <c r="L81" s="8">
        <v>3.4799999999999998E-2</v>
      </c>
      <c r="M81" s="7">
        <v>1569367.89</v>
      </c>
      <c r="N81" s="7">
        <v>115.38</v>
      </c>
      <c r="O81" s="7">
        <v>1810.74</v>
      </c>
      <c r="P81" s="8">
        <v>4.0000000000000001E-3</v>
      </c>
      <c r="Q81" s="8">
        <v>1E-4</v>
      </c>
      <c r="R81" s="29"/>
      <c r="S81" s="29"/>
    </row>
    <row r="82" spans="1:19">
      <c r="A82" s="6" t="s">
        <v>1488</v>
      </c>
      <c r="B82" s="6" t="s">
        <v>1373</v>
      </c>
      <c r="C82" s="17">
        <v>200500627</v>
      </c>
      <c r="D82" s="18">
        <v>514874155</v>
      </c>
      <c r="E82" s="6" t="s">
        <v>237</v>
      </c>
      <c r="F82" s="6" t="s">
        <v>1489</v>
      </c>
      <c r="G82" s="6" t="s">
        <v>194</v>
      </c>
      <c r="H82" s="17">
        <v>12.73</v>
      </c>
      <c r="I82" s="6" t="s">
        <v>162</v>
      </c>
      <c r="J82" s="6" t="s">
        <v>94</v>
      </c>
      <c r="K82" s="21">
        <v>2.5499999999999998E-2</v>
      </c>
      <c r="L82" s="8">
        <v>3.4299999999999997E-2</v>
      </c>
      <c r="M82" s="7">
        <v>947887.01</v>
      </c>
      <c r="N82" s="7">
        <v>115.98</v>
      </c>
      <c r="O82" s="7">
        <v>1099.3599999999999</v>
      </c>
      <c r="P82" s="8">
        <v>2.3999999999999998E-3</v>
      </c>
      <c r="Q82" s="8">
        <v>1E-4</v>
      </c>
      <c r="R82" s="29"/>
      <c r="S82" s="29"/>
    </row>
    <row r="83" spans="1:19">
      <c r="A83" s="6" t="s">
        <v>1490</v>
      </c>
      <c r="B83" s="6" t="s">
        <v>1373</v>
      </c>
      <c r="C83" s="17">
        <v>200541480</v>
      </c>
      <c r="D83" s="18">
        <v>514874155</v>
      </c>
      <c r="E83" s="6" t="s">
        <v>237</v>
      </c>
      <c r="F83" s="6" t="s">
        <v>1491</v>
      </c>
      <c r="G83" s="6" t="s">
        <v>194</v>
      </c>
      <c r="H83" s="17">
        <v>12.75</v>
      </c>
      <c r="I83" s="6" t="s">
        <v>162</v>
      </c>
      <c r="J83" s="6" t="s">
        <v>94</v>
      </c>
      <c r="K83" s="21">
        <v>2.5499999999999998E-2</v>
      </c>
      <c r="L83" s="8">
        <v>3.4799999999999998E-2</v>
      </c>
      <c r="M83" s="7">
        <v>1400820.93</v>
      </c>
      <c r="N83" s="7">
        <v>115.39</v>
      </c>
      <c r="O83" s="7">
        <v>1616.41</v>
      </c>
      <c r="P83" s="8">
        <v>3.5000000000000001E-3</v>
      </c>
      <c r="Q83" s="8">
        <v>1E-4</v>
      </c>
      <c r="R83" s="29"/>
      <c r="S83" s="29"/>
    </row>
    <row r="84" spans="1:19">
      <c r="A84" s="6" t="s">
        <v>1492</v>
      </c>
      <c r="B84" s="6" t="s">
        <v>1373</v>
      </c>
      <c r="C84" s="17">
        <v>200541639</v>
      </c>
      <c r="D84" s="18">
        <v>514874155</v>
      </c>
      <c r="E84" s="6" t="s">
        <v>237</v>
      </c>
      <c r="F84" s="6" t="s">
        <v>1493</v>
      </c>
      <c r="G84" s="6" t="s">
        <v>194</v>
      </c>
      <c r="H84" s="17">
        <v>12.74</v>
      </c>
      <c r="I84" s="6" t="s">
        <v>162</v>
      </c>
      <c r="J84" s="6" t="s">
        <v>94</v>
      </c>
      <c r="K84" s="21">
        <v>2.5499999999999998E-2</v>
      </c>
      <c r="L84" s="8">
        <v>3.4799999999999998E-2</v>
      </c>
      <c r="M84" s="7">
        <v>1494163.1</v>
      </c>
      <c r="N84" s="7">
        <v>115.33</v>
      </c>
      <c r="O84" s="7">
        <v>1723.22</v>
      </c>
      <c r="P84" s="8">
        <v>3.8E-3</v>
      </c>
      <c r="Q84" s="8">
        <v>1E-4</v>
      </c>
      <c r="R84" s="29"/>
      <c r="S84" s="29"/>
    </row>
    <row r="85" spans="1:19">
      <c r="A85" s="6" t="s">
        <v>1494</v>
      </c>
      <c r="B85" s="6" t="s">
        <v>1373</v>
      </c>
      <c r="C85" s="17">
        <v>200542058</v>
      </c>
      <c r="D85" s="18">
        <v>514874155</v>
      </c>
      <c r="E85" s="6" t="s">
        <v>237</v>
      </c>
      <c r="F85" s="6" t="s">
        <v>1495</v>
      </c>
      <c r="G85" s="6" t="s">
        <v>194</v>
      </c>
      <c r="H85" s="17">
        <v>12.74</v>
      </c>
      <c r="I85" s="6" t="s">
        <v>162</v>
      </c>
      <c r="J85" s="6" t="s">
        <v>94</v>
      </c>
      <c r="K85" s="21">
        <v>2.5499999999999998E-2</v>
      </c>
      <c r="L85" s="8">
        <v>3.4799999999999998E-2</v>
      </c>
      <c r="M85" s="7">
        <v>1248882.6599999999</v>
      </c>
      <c r="N85" s="7">
        <v>115.44</v>
      </c>
      <c r="O85" s="7">
        <v>1441.71</v>
      </c>
      <c r="P85" s="8">
        <v>3.2000000000000002E-3</v>
      </c>
      <c r="Q85" s="8">
        <v>1E-4</v>
      </c>
      <c r="R85" s="29"/>
      <c r="S85" s="29"/>
    </row>
    <row r="86" spans="1:19">
      <c r="A86" s="6" t="s">
        <v>1496</v>
      </c>
      <c r="B86" s="6" t="s">
        <v>1373</v>
      </c>
      <c r="C86" s="17">
        <v>200541977</v>
      </c>
      <c r="D86" s="18">
        <v>514874155</v>
      </c>
      <c r="E86" s="6" t="s">
        <v>237</v>
      </c>
      <c r="F86" s="6" t="s">
        <v>1497</v>
      </c>
      <c r="G86" s="6" t="s">
        <v>194</v>
      </c>
      <c r="H86" s="17">
        <v>12.75</v>
      </c>
      <c r="I86" s="6" t="s">
        <v>162</v>
      </c>
      <c r="J86" s="6" t="s">
        <v>94</v>
      </c>
      <c r="K86" s="21">
        <v>2.5499999999999998E-2</v>
      </c>
      <c r="L86" s="8">
        <v>3.4700000000000002E-2</v>
      </c>
      <c r="M86" s="7">
        <v>1407529.3</v>
      </c>
      <c r="N86" s="7">
        <v>115.46</v>
      </c>
      <c r="O86" s="7">
        <v>1625.13</v>
      </c>
      <c r="P86" s="8">
        <v>3.5999999999999999E-3</v>
      </c>
      <c r="Q86" s="8">
        <v>1E-4</v>
      </c>
      <c r="R86" s="29"/>
      <c r="S86" s="29"/>
    </row>
    <row r="87" spans="1:19">
      <c r="A87" s="6" t="s">
        <v>1498</v>
      </c>
      <c r="B87" s="6" t="s">
        <v>1373</v>
      </c>
      <c r="C87" s="17">
        <v>200573806</v>
      </c>
      <c r="D87" s="18">
        <v>514874155</v>
      </c>
      <c r="E87" s="6" t="s">
        <v>237</v>
      </c>
      <c r="F87" s="6" t="s">
        <v>1499</v>
      </c>
      <c r="G87" s="6" t="s">
        <v>194</v>
      </c>
      <c r="H87" s="17">
        <v>12.74</v>
      </c>
      <c r="I87" s="6" t="s">
        <v>162</v>
      </c>
      <c r="J87" s="6" t="s">
        <v>94</v>
      </c>
      <c r="K87" s="21">
        <v>2.5499999999999998E-2</v>
      </c>
      <c r="L87" s="8">
        <v>3.4799999999999998E-2</v>
      </c>
      <c r="M87" s="7">
        <v>1348592.54</v>
      </c>
      <c r="N87" s="7">
        <v>115.4</v>
      </c>
      <c r="O87" s="7">
        <v>1556.28</v>
      </c>
      <c r="P87" s="8">
        <v>3.3999999999999998E-3</v>
      </c>
      <c r="Q87" s="8">
        <v>1E-4</v>
      </c>
      <c r="R87" s="29"/>
      <c r="S87" s="29"/>
    </row>
    <row r="88" spans="1:19">
      <c r="A88" s="6" t="s">
        <v>1500</v>
      </c>
      <c r="B88" s="6" t="s">
        <v>1373</v>
      </c>
      <c r="C88" s="17">
        <v>200500882</v>
      </c>
      <c r="D88" s="18">
        <v>514874155</v>
      </c>
      <c r="E88" s="6" t="s">
        <v>237</v>
      </c>
      <c r="F88" s="6" t="s">
        <v>1501</v>
      </c>
      <c r="G88" s="6" t="s">
        <v>194</v>
      </c>
      <c r="H88" s="17">
        <v>12.95</v>
      </c>
      <c r="I88" s="6" t="s">
        <v>162</v>
      </c>
      <c r="J88" s="6" t="s">
        <v>94</v>
      </c>
      <c r="K88" s="21">
        <v>2.5499999999999998E-2</v>
      </c>
      <c r="L88" s="8">
        <v>2.98E-2</v>
      </c>
      <c r="M88" s="7">
        <v>980045.28</v>
      </c>
      <c r="N88" s="7">
        <v>122.62</v>
      </c>
      <c r="O88" s="7">
        <v>1201.73</v>
      </c>
      <c r="P88" s="8">
        <v>2.5999999999999999E-3</v>
      </c>
      <c r="Q88" s="8">
        <v>1E-4</v>
      </c>
      <c r="R88" s="29"/>
      <c r="S88" s="29"/>
    </row>
    <row r="89" spans="1:19">
      <c r="A89" s="6" t="s">
        <v>1502</v>
      </c>
      <c r="B89" s="6" t="s">
        <v>1373</v>
      </c>
      <c r="C89" s="17">
        <v>200391316</v>
      </c>
      <c r="D89" s="18">
        <v>512510538</v>
      </c>
      <c r="E89" s="6" t="s">
        <v>274</v>
      </c>
      <c r="F89" s="6" t="s">
        <v>1503</v>
      </c>
      <c r="G89" s="6" t="s">
        <v>177</v>
      </c>
      <c r="H89" s="17">
        <v>2.34</v>
      </c>
      <c r="I89" s="6" t="s">
        <v>1504</v>
      </c>
      <c r="J89" s="6" t="s">
        <v>94</v>
      </c>
      <c r="K89" s="21">
        <v>2.87E-2</v>
      </c>
      <c r="L89" s="8">
        <v>5.8999999999999999E-3</v>
      </c>
      <c r="M89" s="7">
        <v>22990924.120000001</v>
      </c>
      <c r="N89" s="7">
        <v>113.23</v>
      </c>
      <c r="O89" s="7">
        <v>26032.62</v>
      </c>
      <c r="P89" s="8">
        <v>5.7000000000000002E-2</v>
      </c>
      <c r="Q89" s="8">
        <v>1.6000000000000001E-3</v>
      </c>
      <c r="R89" s="29"/>
      <c r="S89" s="29"/>
    </row>
    <row r="90" spans="1:19">
      <c r="A90" s="6" t="s">
        <v>1505</v>
      </c>
      <c r="B90" s="6" t="s">
        <v>1373</v>
      </c>
      <c r="C90" s="17">
        <v>50000660</v>
      </c>
      <c r="D90" s="18">
        <v>515435279</v>
      </c>
      <c r="E90" s="6" t="s">
        <v>277</v>
      </c>
      <c r="F90" s="6" t="s">
        <v>1506</v>
      </c>
      <c r="G90" s="6" t="s">
        <v>194</v>
      </c>
      <c r="H90" s="17">
        <v>10.91</v>
      </c>
      <c r="I90" s="6" t="s">
        <v>1504</v>
      </c>
      <c r="J90" s="6" t="s">
        <v>94</v>
      </c>
      <c r="K90" s="21">
        <v>4.2500000000000003E-2</v>
      </c>
      <c r="L90" s="8">
        <v>3.5000000000000003E-2</v>
      </c>
      <c r="M90" s="7">
        <v>4542161.08</v>
      </c>
      <c r="N90" s="7">
        <v>101</v>
      </c>
      <c r="O90" s="7">
        <v>4587.58</v>
      </c>
      <c r="P90" s="8">
        <v>0.01</v>
      </c>
      <c r="Q90" s="8">
        <v>2.9999999999999997E-4</v>
      </c>
      <c r="R90" s="29"/>
      <c r="S90" s="29"/>
    </row>
    <row r="91" spans="1:19">
      <c r="A91" s="6" t="s">
        <v>1505</v>
      </c>
      <c r="B91" s="6" t="s">
        <v>1373</v>
      </c>
      <c r="C91" s="17">
        <v>50000751</v>
      </c>
      <c r="D91" s="18">
        <v>515435279</v>
      </c>
      <c r="E91" s="6" t="s">
        <v>277</v>
      </c>
      <c r="F91" s="6" t="s">
        <v>1507</v>
      </c>
      <c r="G91" s="6" t="s">
        <v>194</v>
      </c>
      <c r="H91" s="17">
        <v>10.91</v>
      </c>
      <c r="I91" s="6" t="s">
        <v>1504</v>
      </c>
      <c r="J91" s="6" t="s">
        <v>94</v>
      </c>
      <c r="K91" s="21">
        <v>4.2500000000000003E-2</v>
      </c>
      <c r="L91" s="8">
        <v>3.5000000000000003E-2</v>
      </c>
      <c r="M91" s="7">
        <v>2100290.2200000002</v>
      </c>
      <c r="N91" s="7">
        <v>101</v>
      </c>
      <c r="O91" s="7">
        <v>2121.29</v>
      </c>
      <c r="P91" s="8">
        <v>4.5999999999999999E-3</v>
      </c>
      <c r="Q91" s="8">
        <v>1E-4</v>
      </c>
      <c r="R91" s="29"/>
      <c r="S91" s="29"/>
    </row>
    <row r="92" spans="1:19">
      <c r="A92" s="6" t="s">
        <v>1505</v>
      </c>
      <c r="B92" s="6" t="s">
        <v>1373</v>
      </c>
      <c r="C92" s="17">
        <v>200004034</v>
      </c>
      <c r="D92" s="18">
        <v>515435279</v>
      </c>
      <c r="E92" s="6" t="s">
        <v>277</v>
      </c>
      <c r="F92" s="6" t="s">
        <v>1508</v>
      </c>
      <c r="G92" s="6" t="s">
        <v>194</v>
      </c>
      <c r="H92" s="17">
        <v>10.91</v>
      </c>
      <c r="I92" s="6" t="s">
        <v>1504</v>
      </c>
      <c r="J92" s="6" t="s">
        <v>94</v>
      </c>
      <c r="K92" s="21">
        <v>4.2500000000000003E-2</v>
      </c>
      <c r="L92" s="8">
        <v>3.5000000000000003E-2</v>
      </c>
      <c r="M92" s="7">
        <v>1644085.13</v>
      </c>
      <c r="N92" s="7">
        <v>100.9</v>
      </c>
      <c r="O92" s="7">
        <v>1658.88</v>
      </c>
      <c r="P92" s="8">
        <v>3.5999999999999999E-3</v>
      </c>
      <c r="Q92" s="8">
        <v>1E-4</v>
      </c>
      <c r="R92" s="29"/>
      <c r="S92" s="29"/>
    </row>
    <row r="93" spans="1:19">
      <c r="A93" s="6" t="s">
        <v>1505</v>
      </c>
      <c r="B93" s="6" t="s">
        <v>1373</v>
      </c>
      <c r="C93" s="17">
        <v>50006204</v>
      </c>
      <c r="D93" s="18">
        <v>515435279</v>
      </c>
      <c r="E93" s="6" t="s">
        <v>277</v>
      </c>
      <c r="F93" s="6" t="s">
        <v>1509</v>
      </c>
      <c r="G93" s="6" t="s">
        <v>194</v>
      </c>
      <c r="H93" s="17">
        <v>10.91</v>
      </c>
      <c r="I93" s="6" t="s">
        <v>1504</v>
      </c>
      <c r="J93" s="6" t="s">
        <v>94</v>
      </c>
      <c r="K93" s="21">
        <v>4.1000000000000002E-2</v>
      </c>
      <c r="L93" s="8">
        <v>3.5000000000000003E-2</v>
      </c>
      <c r="M93" s="7">
        <v>224744.74</v>
      </c>
      <c r="N93" s="7">
        <v>101</v>
      </c>
      <c r="O93" s="7">
        <v>226.99</v>
      </c>
      <c r="P93" s="8">
        <v>5.0000000000000001E-4</v>
      </c>
      <c r="Q93" s="8">
        <v>0</v>
      </c>
      <c r="R93" s="29"/>
      <c r="S93" s="29"/>
    </row>
    <row r="94" spans="1:19">
      <c r="A94" s="6" t="s">
        <v>1505</v>
      </c>
      <c r="B94" s="6" t="s">
        <v>1373</v>
      </c>
      <c r="C94" s="17">
        <v>50001013</v>
      </c>
      <c r="D94" s="18">
        <v>515435279</v>
      </c>
      <c r="E94" s="6" t="s">
        <v>277</v>
      </c>
      <c r="F94" s="6" t="s">
        <v>1510</v>
      </c>
      <c r="G94" s="6" t="s">
        <v>194</v>
      </c>
      <c r="H94" s="17">
        <v>10.91</v>
      </c>
      <c r="I94" s="6" t="s">
        <v>1504</v>
      </c>
      <c r="J94" s="6" t="s">
        <v>94</v>
      </c>
      <c r="K94" s="21">
        <v>2.5000000000000001E-2</v>
      </c>
      <c r="L94" s="8">
        <v>3.5099999999999999E-2</v>
      </c>
      <c r="M94" s="7">
        <v>2370826.63</v>
      </c>
      <c r="N94" s="7">
        <v>100.85</v>
      </c>
      <c r="O94" s="7">
        <v>2390.98</v>
      </c>
      <c r="P94" s="8">
        <v>5.1999999999999998E-3</v>
      </c>
      <c r="Q94" s="8">
        <v>1E-4</v>
      </c>
      <c r="R94" s="29"/>
      <c r="S94" s="29"/>
    </row>
    <row r="95" spans="1:19">
      <c r="A95" s="6" t="s">
        <v>1505</v>
      </c>
      <c r="B95" s="6" t="s">
        <v>1373</v>
      </c>
      <c r="C95" s="17">
        <v>50000793</v>
      </c>
      <c r="D95" s="18">
        <v>515435279</v>
      </c>
      <c r="E95" s="6" t="s">
        <v>277</v>
      </c>
      <c r="F95" s="6" t="s">
        <v>1511</v>
      </c>
      <c r="G95" s="6" t="s">
        <v>194</v>
      </c>
      <c r="H95" s="17">
        <v>10.91</v>
      </c>
      <c r="I95" s="6" t="s">
        <v>1504</v>
      </c>
      <c r="J95" s="6" t="s">
        <v>94</v>
      </c>
      <c r="K95" s="21">
        <v>2.5000000000000001E-2</v>
      </c>
      <c r="L95" s="8">
        <v>3.5000000000000003E-2</v>
      </c>
      <c r="M95" s="7">
        <v>1736858.27</v>
      </c>
      <c r="N95" s="7">
        <v>101</v>
      </c>
      <c r="O95" s="7">
        <v>1754.23</v>
      </c>
      <c r="P95" s="8">
        <v>3.8E-3</v>
      </c>
      <c r="Q95" s="8">
        <v>1E-4</v>
      </c>
      <c r="R95" s="29"/>
      <c r="S95" s="29"/>
    </row>
    <row r="96" spans="1:19">
      <c r="A96" s="6" t="s">
        <v>1512</v>
      </c>
      <c r="B96" s="6" t="s">
        <v>1373</v>
      </c>
      <c r="C96" s="17">
        <v>50006360</v>
      </c>
      <c r="D96" s="18">
        <v>515435279</v>
      </c>
      <c r="E96" s="6" t="s">
        <v>277</v>
      </c>
      <c r="F96" s="6" t="s">
        <v>1513</v>
      </c>
      <c r="G96" s="6" t="s">
        <v>194</v>
      </c>
      <c r="H96" s="17">
        <v>10.91</v>
      </c>
      <c r="I96" s="6" t="s">
        <v>1504</v>
      </c>
      <c r="J96" s="6" t="s">
        <v>94</v>
      </c>
      <c r="K96" s="21">
        <v>2.35E-2</v>
      </c>
      <c r="L96" s="8">
        <v>3.5000000000000003E-2</v>
      </c>
      <c r="M96" s="7">
        <v>1043313.85</v>
      </c>
      <c r="N96" s="7">
        <v>101</v>
      </c>
      <c r="O96" s="7">
        <v>1053.75</v>
      </c>
      <c r="P96" s="8">
        <v>2.3E-3</v>
      </c>
      <c r="Q96" s="8">
        <v>1E-4</v>
      </c>
      <c r="R96" s="29"/>
      <c r="S96" s="29"/>
    </row>
    <row r="97" spans="1:19">
      <c r="A97" s="6" t="s">
        <v>1512</v>
      </c>
      <c r="B97" s="6" t="s">
        <v>1373</v>
      </c>
      <c r="C97" s="17">
        <v>50001130</v>
      </c>
      <c r="D97" s="18">
        <v>515435279</v>
      </c>
      <c r="E97" s="6" t="s">
        <v>277</v>
      </c>
      <c r="F97" s="6" t="s">
        <v>1514</v>
      </c>
      <c r="G97" s="6" t="s">
        <v>194</v>
      </c>
      <c r="H97" s="17">
        <v>10.91</v>
      </c>
      <c r="I97" s="6" t="s">
        <v>1504</v>
      </c>
      <c r="J97" s="6" t="s">
        <v>94</v>
      </c>
      <c r="K97" s="21">
        <v>4.2500000000000003E-2</v>
      </c>
      <c r="L97" s="8">
        <v>3.5000000000000003E-2</v>
      </c>
      <c r="M97" s="7">
        <v>4480335.07</v>
      </c>
      <c r="N97" s="7">
        <v>101</v>
      </c>
      <c r="O97" s="7">
        <v>4525.1400000000003</v>
      </c>
      <c r="P97" s="8">
        <v>9.9000000000000008E-3</v>
      </c>
      <c r="Q97" s="8">
        <v>2.9999999999999997E-4</v>
      </c>
      <c r="R97" s="29"/>
      <c r="S97" s="29"/>
    </row>
    <row r="98" spans="1:19">
      <c r="A98" s="6" t="s">
        <v>1512</v>
      </c>
      <c r="B98" s="6" t="s">
        <v>1373</v>
      </c>
      <c r="C98" s="17">
        <v>50005982</v>
      </c>
      <c r="D98" s="18">
        <v>515435279</v>
      </c>
      <c r="E98" s="6" t="s">
        <v>277</v>
      </c>
      <c r="F98" s="6" t="s">
        <v>1515</v>
      </c>
      <c r="G98" s="6" t="s">
        <v>194</v>
      </c>
      <c r="H98" s="17">
        <v>10.91</v>
      </c>
      <c r="I98" s="6" t="s">
        <v>1504</v>
      </c>
      <c r="J98" s="6" t="s">
        <v>94</v>
      </c>
      <c r="K98" s="21">
        <v>2.5000000000000001E-2</v>
      </c>
      <c r="L98" s="8">
        <v>3.5000000000000003E-2</v>
      </c>
      <c r="M98" s="7">
        <v>1529921.34</v>
      </c>
      <c r="N98" s="7">
        <v>101</v>
      </c>
      <c r="O98" s="7">
        <v>1545.22</v>
      </c>
      <c r="P98" s="8">
        <v>3.3999999999999998E-3</v>
      </c>
      <c r="Q98" s="8">
        <v>1E-4</v>
      </c>
      <c r="R98" s="29"/>
      <c r="S98" s="29"/>
    </row>
    <row r="99" spans="1:19">
      <c r="A99" s="6" t="s">
        <v>1516</v>
      </c>
      <c r="B99" s="6" t="s">
        <v>1373</v>
      </c>
      <c r="C99" s="17">
        <v>62017314</v>
      </c>
      <c r="D99" s="18">
        <v>560033185</v>
      </c>
      <c r="E99" s="6" t="s">
        <v>280</v>
      </c>
      <c r="F99" s="6" t="s">
        <v>1517</v>
      </c>
      <c r="G99" s="6" t="s">
        <v>177</v>
      </c>
      <c r="H99" s="17">
        <v>0.91</v>
      </c>
      <c r="I99" s="6" t="s">
        <v>304</v>
      </c>
      <c r="J99" s="6" t="s">
        <v>43</v>
      </c>
      <c r="K99" s="21">
        <v>8.7533E-2</v>
      </c>
      <c r="L99" s="8">
        <v>3.4700000000000002E-2</v>
      </c>
      <c r="M99" s="7">
        <v>26041158.82</v>
      </c>
      <c r="N99" s="7">
        <v>101</v>
      </c>
      <c r="O99" s="7">
        <v>84559.55</v>
      </c>
      <c r="P99" s="8">
        <v>0.18509999999999999</v>
      </c>
      <c r="Q99" s="8">
        <v>5.3E-3</v>
      </c>
      <c r="R99" s="29"/>
      <c r="S99" s="29"/>
    </row>
    <row r="100" spans="1:19">
      <c r="A100" s="6" t="s">
        <v>1518</v>
      </c>
      <c r="B100" s="6" t="s">
        <v>1373</v>
      </c>
      <c r="C100" s="17">
        <v>200062701</v>
      </c>
      <c r="D100" s="18">
        <v>512475203</v>
      </c>
      <c r="E100" s="6" t="s">
        <v>282</v>
      </c>
      <c r="F100" s="6" t="s">
        <v>1033</v>
      </c>
      <c r="G100" s="6" t="s">
        <v>194</v>
      </c>
      <c r="H100" s="17">
        <v>2.42</v>
      </c>
      <c r="I100" s="6" t="s">
        <v>162</v>
      </c>
      <c r="J100" s="6" t="s">
        <v>94</v>
      </c>
      <c r="K100" s="21">
        <v>7.1499999999999994E-2</v>
      </c>
      <c r="L100" s="8">
        <v>-1.5E-3</v>
      </c>
      <c r="M100" s="7">
        <v>3729468.7</v>
      </c>
      <c r="N100" s="7">
        <v>128.08000000000001</v>
      </c>
      <c r="O100" s="7">
        <v>4776.7</v>
      </c>
      <c r="P100" s="8">
        <v>1.0500000000000001E-2</v>
      </c>
      <c r="Q100" s="8">
        <v>2.9999999999999997E-4</v>
      </c>
      <c r="R100" s="29"/>
      <c r="S100" s="29"/>
    </row>
    <row r="101" spans="1:19">
      <c r="A101" s="6" t="s">
        <v>1519</v>
      </c>
      <c r="B101" s="6" t="s">
        <v>1373</v>
      </c>
      <c r="C101" s="17">
        <v>10006171</v>
      </c>
      <c r="D101" s="18">
        <v>512475203</v>
      </c>
      <c r="E101" s="6" t="s">
        <v>282</v>
      </c>
      <c r="F101" s="6" t="s">
        <v>1520</v>
      </c>
      <c r="G101" s="6" t="s">
        <v>194</v>
      </c>
      <c r="H101" s="17">
        <v>0.08</v>
      </c>
      <c r="I101" s="6" t="s">
        <v>162</v>
      </c>
      <c r="J101" s="6" t="s">
        <v>94</v>
      </c>
      <c r="K101" s="21">
        <v>7.0900000000000005E-2</v>
      </c>
      <c r="L101" s="8">
        <v>8.0999999999999996E-3</v>
      </c>
      <c r="M101" s="7">
        <v>45722.21</v>
      </c>
      <c r="N101" s="7">
        <v>124.67</v>
      </c>
      <c r="O101" s="7">
        <v>57</v>
      </c>
      <c r="P101" s="8">
        <v>1E-4</v>
      </c>
      <c r="Q101" s="8">
        <v>0</v>
      </c>
      <c r="R101" s="29"/>
      <c r="S101" s="29"/>
    </row>
    <row r="102" spans="1:19">
      <c r="A102" s="6" t="s">
        <v>1521</v>
      </c>
      <c r="B102" s="6" t="s">
        <v>1373</v>
      </c>
      <c r="C102" s="17">
        <v>50006451</v>
      </c>
      <c r="D102" s="18">
        <v>510459928</v>
      </c>
      <c r="E102" s="6" t="s">
        <v>282</v>
      </c>
      <c r="F102" s="6" t="s">
        <v>1522</v>
      </c>
      <c r="G102" s="6" t="s">
        <v>194</v>
      </c>
      <c r="H102" s="17">
        <v>9.64</v>
      </c>
      <c r="I102" s="6" t="s">
        <v>461</v>
      </c>
      <c r="J102" s="6" t="s">
        <v>94</v>
      </c>
      <c r="K102" s="21">
        <v>1.9033000000000001E-2</v>
      </c>
      <c r="L102" s="8">
        <v>1.4800000000000001E-2</v>
      </c>
      <c r="M102" s="7">
        <v>1262305.56</v>
      </c>
      <c r="N102" s="7">
        <v>104.24</v>
      </c>
      <c r="O102" s="7">
        <v>1315.83</v>
      </c>
      <c r="P102" s="8">
        <v>2.8999999999999998E-3</v>
      </c>
      <c r="Q102" s="8">
        <v>1E-4</v>
      </c>
      <c r="R102" s="29"/>
      <c r="S102" s="29"/>
    </row>
    <row r="103" spans="1:19">
      <c r="A103" s="6" t="s">
        <v>1521</v>
      </c>
      <c r="B103" s="6" t="s">
        <v>1373</v>
      </c>
      <c r="C103" s="17">
        <v>50003060</v>
      </c>
      <c r="D103" s="18">
        <v>510459928</v>
      </c>
      <c r="E103" s="6" t="s">
        <v>282</v>
      </c>
      <c r="F103" s="6" t="s">
        <v>1510</v>
      </c>
      <c r="G103" s="6" t="s">
        <v>194</v>
      </c>
      <c r="H103" s="17">
        <v>9.66</v>
      </c>
      <c r="I103" s="6" t="s">
        <v>461</v>
      </c>
      <c r="J103" s="6" t="s">
        <v>94</v>
      </c>
      <c r="K103" s="21">
        <v>2.35E-2</v>
      </c>
      <c r="L103" s="8">
        <v>1.54E-2</v>
      </c>
      <c r="M103" s="7">
        <v>23266028.57</v>
      </c>
      <c r="N103" s="7">
        <v>102.32</v>
      </c>
      <c r="O103" s="7">
        <v>23805.8</v>
      </c>
      <c r="P103" s="8">
        <v>5.21E-2</v>
      </c>
      <c r="Q103" s="8">
        <v>1.5E-3</v>
      </c>
      <c r="R103" s="29"/>
      <c r="S103" s="29"/>
    </row>
    <row r="104" spans="1:19">
      <c r="A104" s="6" t="s">
        <v>1523</v>
      </c>
      <c r="B104" s="6" t="s">
        <v>1373</v>
      </c>
      <c r="C104" s="17">
        <v>200455830</v>
      </c>
      <c r="D104" s="18">
        <v>513000877</v>
      </c>
      <c r="E104" s="6" t="s">
        <v>102</v>
      </c>
      <c r="F104" s="6" t="s">
        <v>1524</v>
      </c>
      <c r="G104" s="6"/>
      <c r="H104" s="17">
        <v>2.8</v>
      </c>
      <c r="I104" s="6" t="s">
        <v>272</v>
      </c>
      <c r="J104" s="6" t="s">
        <v>94</v>
      </c>
      <c r="K104" s="21">
        <v>3.8399999999999997E-2</v>
      </c>
      <c r="L104" s="8">
        <v>3.09E-2</v>
      </c>
      <c r="M104" s="7">
        <v>846324.77</v>
      </c>
      <c r="N104" s="7">
        <v>102.43</v>
      </c>
      <c r="O104" s="7">
        <v>866.89</v>
      </c>
      <c r="P104" s="8">
        <v>1.9E-3</v>
      </c>
      <c r="Q104" s="8">
        <v>1E-4</v>
      </c>
      <c r="R104" s="29"/>
      <c r="S104" s="29"/>
    </row>
    <row r="105" spans="1:19">
      <c r="A105" s="6" t="s">
        <v>1525</v>
      </c>
      <c r="B105" s="6" t="s">
        <v>1373</v>
      </c>
      <c r="C105" s="17">
        <v>200377059</v>
      </c>
      <c r="D105" s="18">
        <v>511153629</v>
      </c>
      <c r="E105" s="6" t="s">
        <v>102</v>
      </c>
      <c r="F105" s="6" t="s">
        <v>1526</v>
      </c>
      <c r="G105" s="6"/>
      <c r="H105" s="17">
        <v>0</v>
      </c>
      <c r="I105" s="6" t="s">
        <v>162</v>
      </c>
      <c r="J105" s="6" t="s">
        <v>94</v>
      </c>
      <c r="K105" s="21">
        <v>5.5E-2</v>
      </c>
      <c r="L105" s="8">
        <v>5.5E-2</v>
      </c>
      <c r="M105" s="7">
        <v>3415179.15</v>
      </c>
      <c r="N105" s="7">
        <v>41.3</v>
      </c>
      <c r="O105" s="7">
        <v>1410.47</v>
      </c>
      <c r="P105" s="8">
        <v>3.0999999999999999E-3</v>
      </c>
      <c r="Q105" s="8">
        <v>1E-4</v>
      </c>
      <c r="R105" s="29"/>
      <c r="S105" s="29"/>
    </row>
    <row r="106" spans="1:19">
      <c r="A106" s="6" t="s">
        <v>1527</v>
      </c>
      <c r="B106" s="6" t="s">
        <v>1373</v>
      </c>
      <c r="C106" s="17">
        <v>200378040</v>
      </c>
      <c r="D106" s="18">
        <v>511153629</v>
      </c>
      <c r="E106" s="6" t="s">
        <v>102</v>
      </c>
      <c r="F106" s="6" t="s">
        <v>1526</v>
      </c>
      <c r="G106" s="6"/>
      <c r="H106" s="17">
        <v>0</v>
      </c>
      <c r="I106" s="6" t="s">
        <v>162</v>
      </c>
      <c r="J106" s="6" t="s">
        <v>94</v>
      </c>
      <c r="K106" s="21">
        <v>6.6000000000000003E-2</v>
      </c>
      <c r="L106" s="8">
        <v>6.6000000000000003E-2</v>
      </c>
      <c r="M106" s="7">
        <v>262530.59999999998</v>
      </c>
      <c r="N106" s="7">
        <v>42.23</v>
      </c>
      <c r="O106" s="7">
        <v>110.87</v>
      </c>
      <c r="P106" s="8">
        <v>2.0000000000000001E-4</v>
      </c>
      <c r="Q106" s="8">
        <v>0</v>
      </c>
      <c r="R106" s="29"/>
      <c r="S106" s="29"/>
    </row>
    <row r="107" spans="1:19">
      <c r="A107" s="6" t="s">
        <v>1528</v>
      </c>
      <c r="B107" s="6" t="s">
        <v>1373</v>
      </c>
      <c r="C107" s="17">
        <v>200081776</v>
      </c>
      <c r="D107" s="18">
        <v>520024126</v>
      </c>
      <c r="E107" s="6" t="s">
        <v>102</v>
      </c>
      <c r="F107" s="6" t="s">
        <v>1529</v>
      </c>
      <c r="G107" s="6"/>
      <c r="H107" s="17">
        <v>1.71</v>
      </c>
      <c r="I107" s="6" t="s">
        <v>1504</v>
      </c>
      <c r="J107" s="6" t="s">
        <v>94</v>
      </c>
      <c r="K107" s="21">
        <v>4.4999999999999998E-2</v>
      </c>
      <c r="L107" s="8">
        <v>2.9999999999999997E-4</v>
      </c>
      <c r="M107" s="7">
        <v>9705097.0099999998</v>
      </c>
      <c r="N107" s="7">
        <v>109.87</v>
      </c>
      <c r="O107" s="7">
        <v>10662.99</v>
      </c>
      <c r="P107" s="8">
        <v>2.3300000000000001E-2</v>
      </c>
      <c r="Q107" s="8">
        <v>6.9999999999999999E-4</v>
      </c>
      <c r="R107" s="29"/>
      <c r="S107" s="29"/>
    </row>
    <row r="108" spans="1:19">
      <c r="A108" s="6" t="s">
        <v>1530</v>
      </c>
      <c r="B108" s="6" t="s">
        <v>1373</v>
      </c>
      <c r="C108" s="17">
        <v>200081933</v>
      </c>
      <c r="D108" s="18">
        <v>520024126</v>
      </c>
      <c r="E108" s="6" t="s">
        <v>102</v>
      </c>
      <c r="F108" s="6" t="s">
        <v>1531</v>
      </c>
      <c r="G108" s="6"/>
      <c r="H108" s="17">
        <v>1.71</v>
      </c>
      <c r="I108" s="6" t="s">
        <v>1504</v>
      </c>
      <c r="J108" s="6" t="s">
        <v>94</v>
      </c>
      <c r="K108" s="21">
        <v>4.4999999999999998E-2</v>
      </c>
      <c r="L108" s="8">
        <v>3.7000000000000002E-3</v>
      </c>
      <c r="M108" s="7">
        <v>2754876.14</v>
      </c>
      <c r="N108" s="7">
        <v>107.8</v>
      </c>
      <c r="O108" s="7">
        <v>2969.76</v>
      </c>
      <c r="P108" s="8">
        <v>6.4999999999999997E-3</v>
      </c>
      <c r="Q108" s="8">
        <v>2.0000000000000001E-4</v>
      </c>
      <c r="R108" s="29"/>
      <c r="S108" s="29"/>
    </row>
    <row r="109" spans="1:19">
      <c r="A109" s="6" t="s">
        <v>1532</v>
      </c>
      <c r="B109" s="6" t="s">
        <v>1373</v>
      </c>
      <c r="C109" s="17">
        <v>200081859</v>
      </c>
      <c r="D109" s="18">
        <v>520024126</v>
      </c>
      <c r="E109" s="6" t="s">
        <v>102</v>
      </c>
      <c r="F109" s="6" t="s">
        <v>1533</v>
      </c>
      <c r="G109" s="6"/>
      <c r="H109" s="17">
        <v>1.71</v>
      </c>
      <c r="I109" s="6" t="s">
        <v>1504</v>
      </c>
      <c r="J109" s="6" t="s">
        <v>94</v>
      </c>
      <c r="K109" s="21">
        <v>4.4999999999999998E-2</v>
      </c>
      <c r="L109" s="8">
        <v>1.2999999999999999E-3</v>
      </c>
      <c r="M109" s="7">
        <v>2891691.33</v>
      </c>
      <c r="N109" s="7">
        <v>110.21</v>
      </c>
      <c r="O109" s="7">
        <v>3186.93</v>
      </c>
      <c r="P109" s="8">
        <v>7.0000000000000001E-3</v>
      </c>
      <c r="Q109" s="8">
        <v>2.0000000000000001E-4</v>
      </c>
      <c r="R109" s="29"/>
      <c r="S109" s="29"/>
    </row>
    <row r="110" spans="1:19">
      <c r="A110" s="6" t="s">
        <v>1534</v>
      </c>
      <c r="B110" s="6" t="s">
        <v>1373</v>
      </c>
      <c r="C110" s="17">
        <v>200455426</v>
      </c>
      <c r="D110" s="18">
        <v>513000877</v>
      </c>
      <c r="E110" s="6" t="s">
        <v>102</v>
      </c>
      <c r="F110" s="6" t="s">
        <v>1535</v>
      </c>
      <c r="G110" s="6"/>
      <c r="H110" s="17">
        <v>2.95</v>
      </c>
      <c r="I110" s="6" t="s">
        <v>272</v>
      </c>
      <c r="J110" s="6" t="s">
        <v>94</v>
      </c>
      <c r="K110" s="21">
        <v>3.3700000000000001E-2</v>
      </c>
      <c r="L110" s="8">
        <v>2.5499999999999998E-2</v>
      </c>
      <c r="M110" s="7">
        <v>1131187.6599999999</v>
      </c>
      <c r="N110" s="7">
        <v>102.68</v>
      </c>
      <c r="O110" s="7">
        <v>1161.5</v>
      </c>
      <c r="P110" s="8">
        <v>2.5000000000000001E-3</v>
      </c>
      <c r="Q110" s="8">
        <v>1E-4</v>
      </c>
      <c r="R110" s="29"/>
      <c r="S110" s="29"/>
    </row>
    <row r="111" spans="1:19">
      <c r="A111" s="6" t="s">
        <v>1536</v>
      </c>
      <c r="B111" s="6" t="s">
        <v>1373</v>
      </c>
      <c r="C111" s="17">
        <v>200458073</v>
      </c>
      <c r="D111" s="18">
        <v>513000877</v>
      </c>
      <c r="E111" s="6" t="s">
        <v>102</v>
      </c>
      <c r="F111" s="6" t="s">
        <v>1537</v>
      </c>
      <c r="G111" s="6"/>
      <c r="H111" s="17">
        <v>2.8</v>
      </c>
      <c r="I111" s="6" t="s">
        <v>272</v>
      </c>
      <c r="J111" s="6" t="s">
        <v>94</v>
      </c>
      <c r="K111" s="21">
        <v>3.8399999999999997E-2</v>
      </c>
      <c r="L111" s="8">
        <v>3.0800000000000001E-2</v>
      </c>
      <c r="M111" s="7">
        <v>283092.52</v>
      </c>
      <c r="N111" s="7">
        <v>102.43</v>
      </c>
      <c r="O111" s="7">
        <v>289.97000000000003</v>
      </c>
      <c r="P111" s="8">
        <v>5.9999999999999995E-4</v>
      </c>
      <c r="Q111" s="8">
        <v>0</v>
      </c>
      <c r="R111" s="29"/>
      <c r="S111" s="29"/>
    </row>
    <row r="112" spans="1:19">
      <c r="A112" s="6" t="s">
        <v>1538</v>
      </c>
      <c r="B112" s="6" t="s">
        <v>1373</v>
      </c>
      <c r="C112" s="17">
        <v>200455269</v>
      </c>
      <c r="D112" s="18">
        <v>513000877</v>
      </c>
      <c r="E112" s="6" t="s">
        <v>102</v>
      </c>
      <c r="F112" s="6" t="s">
        <v>1539</v>
      </c>
      <c r="G112" s="6"/>
      <c r="H112" s="17">
        <v>2.99</v>
      </c>
      <c r="I112" s="6" t="s">
        <v>272</v>
      </c>
      <c r="J112" s="6" t="s">
        <v>94</v>
      </c>
      <c r="K112" s="21">
        <v>2.3E-2</v>
      </c>
      <c r="L112" s="8">
        <v>1.43E-2</v>
      </c>
      <c r="M112" s="7">
        <v>2201815.96</v>
      </c>
      <c r="N112" s="7">
        <v>104.42</v>
      </c>
      <c r="O112" s="7">
        <v>2299.14</v>
      </c>
      <c r="P112" s="8">
        <v>5.0000000000000001E-3</v>
      </c>
      <c r="Q112" s="8">
        <v>1E-4</v>
      </c>
      <c r="R112" s="29"/>
      <c r="S112" s="29"/>
    </row>
    <row r="113" spans="1:19">
      <c r="A113" s="6" t="s">
        <v>1540</v>
      </c>
      <c r="B113" s="6" t="s">
        <v>1373</v>
      </c>
      <c r="C113" s="17">
        <v>200455186</v>
      </c>
      <c r="D113" s="18">
        <v>513000877</v>
      </c>
      <c r="E113" s="6" t="s">
        <v>102</v>
      </c>
      <c r="F113" s="6" t="s">
        <v>1539</v>
      </c>
      <c r="G113" s="6"/>
      <c r="H113" s="17">
        <v>1.85</v>
      </c>
      <c r="I113" s="6" t="s">
        <v>272</v>
      </c>
      <c r="J113" s="6" t="s">
        <v>94</v>
      </c>
      <c r="K113" s="21">
        <v>2.1999999999999999E-2</v>
      </c>
      <c r="L113" s="8">
        <v>1.7600000000000001E-2</v>
      </c>
      <c r="M113" s="7">
        <v>3934732.59</v>
      </c>
      <c r="N113" s="7">
        <v>101.07</v>
      </c>
      <c r="O113" s="7">
        <v>3976.83</v>
      </c>
      <c r="P113" s="8">
        <v>8.6999999999999994E-3</v>
      </c>
      <c r="Q113" s="8">
        <v>2.0000000000000001E-4</v>
      </c>
      <c r="R113" s="29"/>
      <c r="S113" s="29"/>
    </row>
    <row r="114" spans="1:19">
      <c r="A114" s="6" t="s">
        <v>1541</v>
      </c>
      <c r="B114" s="6" t="s">
        <v>1373</v>
      </c>
      <c r="C114" s="17">
        <v>200455343</v>
      </c>
      <c r="D114" s="18">
        <v>513000877</v>
      </c>
      <c r="E114" s="6" t="s">
        <v>102</v>
      </c>
      <c r="F114" s="6" t="s">
        <v>1539</v>
      </c>
      <c r="G114" s="6"/>
      <c r="H114" s="17">
        <v>1.83</v>
      </c>
      <c r="I114" s="6" t="s">
        <v>272</v>
      </c>
      <c r="J114" s="6" t="s">
        <v>94</v>
      </c>
      <c r="K114" s="21">
        <v>3.6700000000000003E-2</v>
      </c>
      <c r="L114" s="8">
        <v>2.46E-2</v>
      </c>
      <c r="M114" s="7">
        <v>4033832.39</v>
      </c>
      <c r="N114" s="7">
        <v>101.51</v>
      </c>
      <c r="O114" s="7">
        <v>4094.74</v>
      </c>
      <c r="P114" s="8">
        <v>8.9999999999999993E-3</v>
      </c>
      <c r="Q114" s="8">
        <v>2.9999999999999997E-4</v>
      </c>
      <c r="R114" s="29"/>
      <c r="S114" s="29"/>
    </row>
    <row r="115" spans="1:19">
      <c r="A115" s="6" t="s">
        <v>1542</v>
      </c>
      <c r="B115" s="6" t="s">
        <v>1373</v>
      </c>
      <c r="C115" s="17">
        <v>200455004</v>
      </c>
      <c r="D115" s="18">
        <v>513000877</v>
      </c>
      <c r="E115" s="6" t="s">
        <v>102</v>
      </c>
      <c r="F115" s="6" t="s">
        <v>1539</v>
      </c>
      <c r="G115" s="6"/>
      <c r="H115" s="17">
        <v>3.89</v>
      </c>
      <c r="I115" s="6" t="s">
        <v>272</v>
      </c>
      <c r="J115" s="6" t="s">
        <v>94</v>
      </c>
      <c r="K115" s="21">
        <v>3.6700000000000003E-2</v>
      </c>
      <c r="L115" s="8">
        <v>2.5399999999999999E-2</v>
      </c>
      <c r="M115" s="7">
        <v>4010374.2</v>
      </c>
      <c r="N115" s="7">
        <v>104.72</v>
      </c>
      <c r="O115" s="7">
        <v>4199.66</v>
      </c>
      <c r="P115" s="8">
        <v>9.1999999999999998E-3</v>
      </c>
      <c r="Q115" s="8">
        <v>2.9999999999999997E-4</v>
      </c>
      <c r="R115" s="29"/>
      <c r="S115" s="29"/>
    </row>
    <row r="116" spans="1:19">
      <c r="A116" s="13" t="s">
        <v>1543</v>
      </c>
      <c r="B116" s="13"/>
      <c r="C116" s="14"/>
      <c r="D116" s="13"/>
      <c r="E116" s="13"/>
      <c r="F116" s="13"/>
      <c r="G116" s="13"/>
      <c r="H116" s="14">
        <v>0</v>
      </c>
      <c r="I116" s="13"/>
      <c r="J116" s="13"/>
      <c r="M116" s="15">
        <v>0</v>
      </c>
      <c r="O116" s="15">
        <v>0</v>
      </c>
      <c r="P116" s="16">
        <v>0</v>
      </c>
      <c r="Q116" s="16">
        <v>0</v>
      </c>
      <c r="R116" s="29"/>
      <c r="S116" s="29"/>
    </row>
    <row r="117" spans="1:19">
      <c r="A117" s="13" t="s">
        <v>1544</v>
      </c>
      <c r="B117" s="13"/>
      <c r="C117" s="14"/>
      <c r="D117" s="13"/>
      <c r="E117" s="13"/>
      <c r="F117" s="13"/>
      <c r="G117" s="13"/>
      <c r="I117" s="13"/>
      <c r="J117" s="13"/>
      <c r="M117" s="15">
        <v>0</v>
      </c>
      <c r="O117" s="15">
        <v>0</v>
      </c>
      <c r="P117" s="16">
        <v>0</v>
      </c>
      <c r="Q117" s="16">
        <v>0</v>
      </c>
      <c r="R117" s="29"/>
      <c r="S117" s="29"/>
    </row>
    <row r="118" spans="1:19">
      <c r="A118" s="13" t="s">
        <v>1545</v>
      </c>
      <c r="B118" s="13"/>
      <c r="C118" s="14"/>
      <c r="D118" s="13"/>
      <c r="E118" s="13"/>
      <c r="F118" s="13"/>
      <c r="G118" s="13"/>
      <c r="H118" s="14">
        <v>0</v>
      </c>
      <c r="I118" s="13"/>
      <c r="J118" s="13"/>
      <c r="M118" s="15">
        <v>0</v>
      </c>
      <c r="O118" s="15">
        <v>0</v>
      </c>
      <c r="P118" s="16">
        <v>0</v>
      </c>
      <c r="Q118" s="16">
        <v>0</v>
      </c>
      <c r="R118" s="29"/>
      <c r="S118" s="29"/>
    </row>
    <row r="119" spans="1:19">
      <c r="A119" s="13" t="s">
        <v>1546</v>
      </c>
      <c r="B119" s="13"/>
      <c r="C119" s="14"/>
      <c r="D119" s="13"/>
      <c r="E119" s="13"/>
      <c r="F119" s="13"/>
      <c r="G119" s="13"/>
      <c r="H119" s="14">
        <v>0</v>
      </c>
      <c r="I119" s="13"/>
      <c r="J119" s="13"/>
      <c r="M119" s="15">
        <v>0</v>
      </c>
      <c r="O119" s="15">
        <v>0</v>
      </c>
      <c r="P119" s="16">
        <v>0</v>
      </c>
      <c r="Q119" s="16">
        <v>0</v>
      </c>
      <c r="R119" s="29"/>
      <c r="S119" s="29"/>
    </row>
    <row r="120" spans="1:19">
      <c r="A120" s="13" t="s">
        <v>1547</v>
      </c>
      <c r="B120" s="13"/>
      <c r="C120" s="14"/>
      <c r="D120" s="13"/>
      <c r="E120" s="13"/>
      <c r="F120" s="13"/>
      <c r="G120" s="13"/>
      <c r="H120" s="14">
        <v>0</v>
      </c>
      <c r="I120" s="13"/>
      <c r="J120" s="13"/>
      <c r="M120" s="15">
        <v>0</v>
      </c>
      <c r="O120" s="15">
        <v>0</v>
      </c>
      <c r="P120" s="16">
        <v>0</v>
      </c>
      <c r="Q120" s="16">
        <v>0</v>
      </c>
      <c r="R120" s="29"/>
      <c r="S120" s="29"/>
    </row>
    <row r="121" spans="1:19">
      <c r="A121" s="13" t="s">
        <v>1548</v>
      </c>
      <c r="B121" s="13"/>
      <c r="C121" s="14"/>
      <c r="D121" s="13"/>
      <c r="E121" s="13"/>
      <c r="F121" s="13"/>
      <c r="G121" s="13"/>
      <c r="H121" s="14">
        <v>1.5</v>
      </c>
      <c r="I121" s="13"/>
      <c r="J121" s="13"/>
      <c r="L121" s="16">
        <v>3.2000000000000002E-3</v>
      </c>
      <c r="M121" s="15">
        <v>9260603.9100000001</v>
      </c>
      <c r="O121" s="15">
        <v>10040.6</v>
      </c>
      <c r="P121" s="16">
        <v>2.1999999999999999E-2</v>
      </c>
      <c r="Q121" s="16">
        <v>5.9999999999999995E-4</v>
      </c>
      <c r="R121" s="29"/>
      <c r="S121" s="29"/>
    </row>
    <row r="122" spans="1:19">
      <c r="A122" s="6" t="s">
        <v>1549</v>
      </c>
      <c r="B122" s="6" t="s">
        <v>1373</v>
      </c>
      <c r="C122" s="17">
        <v>100285147</v>
      </c>
      <c r="D122" s="18">
        <v>512705153</v>
      </c>
      <c r="E122" s="6" t="s">
        <v>211</v>
      </c>
      <c r="F122" s="6" t="s">
        <v>1550</v>
      </c>
      <c r="G122" s="6" t="s">
        <v>194</v>
      </c>
      <c r="H122" s="17">
        <v>1.5</v>
      </c>
      <c r="I122" s="6" t="s">
        <v>1203</v>
      </c>
      <c r="J122" s="6" t="s">
        <v>94</v>
      </c>
      <c r="K122" s="21">
        <v>4.7500000000000001E-2</v>
      </c>
      <c r="L122" s="8">
        <v>3.8999999999999998E-3</v>
      </c>
      <c r="M122" s="7">
        <v>3545958.22</v>
      </c>
      <c r="N122" s="7">
        <v>108.54</v>
      </c>
      <c r="O122" s="7">
        <v>3848.78</v>
      </c>
      <c r="P122" s="8">
        <v>8.3999999999999995E-3</v>
      </c>
      <c r="Q122" s="8">
        <v>2.0000000000000001E-4</v>
      </c>
      <c r="R122" s="29"/>
      <c r="S122" s="29"/>
    </row>
    <row r="123" spans="1:19">
      <c r="A123" s="6" t="s">
        <v>1551</v>
      </c>
      <c r="B123" s="6" t="s">
        <v>1373</v>
      </c>
      <c r="C123" s="17">
        <v>100285063</v>
      </c>
      <c r="D123" s="18">
        <v>512705153</v>
      </c>
      <c r="E123" s="6" t="s">
        <v>211</v>
      </c>
      <c r="F123" s="6" t="s">
        <v>1552</v>
      </c>
      <c r="G123" s="6" t="s">
        <v>194</v>
      </c>
      <c r="H123" s="17">
        <v>1.5</v>
      </c>
      <c r="I123" s="6" t="s">
        <v>1203</v>
      </c>
      <c r="J123" s="6" t="s">
        <v>94</v>
      </c>
      <c r="K123" s="21">
        <v>4.4999999999999998E-2</v>
      </c>
      <c r="L123" s="8">
        <v>2.7000000000000001E-3</v>
      </c>
      <c r="M123" s="7">
        <v>5714645.6900000004</v>
      </c>
      <c r="N123" s="7">
        <v>108.35</v>
      </c>
      <c r="O123" s="7">
        <v>6191.82</v>
      </c>
      <c r="P123" s="8">
        <v>1.3599999999999999E-2</v>
      </c>
      <c r="Q123" s="8">
        <v>4.0000000000000002E-4</v>
      </c>
      <c r="R123" s="29"/>
      <c r="S123" s="29"/>
    </row>
    <row r="124" spans="1:19">
      <c r="A124" s="3" t="s">
        <v>1553</v>
      </c>
      <c r="B124" s="3"/>
      <c r="C124" s="12"/>
      <c r="D124" s="3"/>
      <c r="E124" s="3"/>
      <c r="F124" s="3"/>
      <c r="G124" s="3"/>
      <c r="H124" s="12">
        <v>0.01</v>
      </c>
      <c r="I124" s="3"/>
      <c r="J124" s="3"/>
      <c r="L124" s="10">
        <v>1.77E-2</v>
      </c>
      <c r="M124" s="9">
        <v>824375.89</v>
      </c>
      <c r="O124" s="9">
        <v>2796.14</v>
      </c>
      <c r="P124" s="10">
        <v>6.1000000000000004E-3</v>
      </c>
      <c r="Q124" s="10">
        <v>2.0000000000000001E-4</v>
      </c>
      <c r="R124" s="29"/>
      <c r="S124" s="29"/>
    </row>
    <row r="125" spans="1:19">
      <c r="A125" s="13" t="s">
        <v>1374</v>
      </c>
      <c r="B125" s="13"/>
      <c r="C125" s="14"/>
      <c r="D125" s="13"/>
      <c r="E125" s="13"/>
      <c r="F125" s="13"/>
      <c r="G125" s="13"/>
      <c r="H125" s="14">
        <v>0</v>
      </c>
      <c r="I125" s="13"/>
      <c r="J125" s="13"/>
      <c r="M125" s="15">
        <v>0</v>
      </c>
      <c r="O125" s="15">
        <v>0</v>
      </c>
      <c r="P125" s="16">
        <v>0</v>
      </c>
      <c r="Q125" s="16">
        <v>0</v>
      </c>
      <c r="R125" s="29"/>
      <c r="S125" s="29"/>
    </row>
    <row r="126" spans="1:19">
      <c r="A126" s="13" t="s">
        <v>1375</v>
      </c>
      <c r="B126" s="13"/>
      <c r="C126" s="14"/>
      <c r="D126" s="13"/>
      <c r="E126" s="13"/>
      <c r="F126" s="13"/>
      <c r="G126" s="13"/>
      <c r="H126" s="14">
        <v>0</v>
      </c>
      <c r="I126" s="13"/>
      <c r="J126" s="13"/>
      <c r="M126" s="15">
        <v>0</v>
      </c>
      <c r="O126" s="15">
        <v>0</v>
      </c>
      <c r="P126" s="16">
        <v>0</v>
      </c>
      <c r="Q126" s="16">
        <v>0</v>
      </c>
      <c r="R126" s="29"/>
      <c r="S126" s="29"/>
    </row>
    <row r="127" spans="1:19">
      <c r="A127" s="13" t="s">
        <v>1376</v>
      </c>
      <c r="B127" s="13"/>
      <c r="C127" s="14"/>
      <c r="D127" s="13"/>
      <c r="E127" s="13"/>
      <c r="F127" s="13"/>
      <c r="G127" s="13"/>
      <c r="H127" s="14">
        <v>0</v>
      </c>
      <c r="I127" s="13"/>
      <c r="J127" s="13"/>
      <c r="M127" s="15">
        <v>0</v>
      </c>
      <c r="O127" s="15">
        <v>0</v>
      </c>
      <c r="P127" s="16">
        <v>0</v>
      </c>
      <c r="Q127" s="16">
        <v>0</v>
      </c>
      <c r="R127" s="29"/>
      <c r="S127" s="29"/>
    </row>
    <row r="128" spans="1:19">
      <c r="A128" s="13" t="s">
        <v>1548</v>
      </c>
      <c r="B128" s="13"/>
      <c r="C128" s="14"/>
      <c r="D128" s="13"/>
      <c r="E128" s="13"/>
      <c r="F128" s="13"/>
      <c r="G128" s="13"/>
      <c r="H128" s="14">
        <v>0.01</v>
      </c>
      <c r="I128" s="13"/>
      <c r="J128" s="13"/>
      <c r="L128" s="16">
        <v>1.77E-2</v>
      </c>
      <c r="M128" s="15">
        <v>824375.89</v>
      </c>
      <c r="O128" s="15">
        <v>2796.14</v>
      </c>
      <c r="P128" s="16">
        <v>6.1000000000000004E-3</v>
      </c>
      <c r="Q128" s="16">
        <v>2.0000000000000001E-4</v>
      </c>
      <c r="R128" s="29"/>
      <c r="S128" s="29"/>
    </row>
    <row r="129" spans="1:19">
      <c r="A129" s="6" t="s">
        <v>1554</v>
      </c>
      <c r="B129" s="6" t="s">
        <v>1373</v>
      </c>
      <c r="C129" s="17">
        <v>61001749</v>
      </c>
      <c r="D129" s="18">
        <v>520032681</v>
      </c>
      <c r="E129" s="6" t="s">
        <v>1555</v>
      </c>
      <c r="F129" s="6" t="s">
        <v>1556</v>
      </c>
      <c r="G129" s="6" t="s">
        <v>348</v>
      </c>
      <c r="H129" s="17">
        <v>0.01</v>
      </c>
      <c r="I129" s="6" t="s">
        <v>578</v>
      </c>
      <c r="J129" s="6" t="s">
        <v>43</v>
      </c>
      <c r="K129" s="21">
        <v>5.5E-2</v>
      </c>
      <c r="L129" s="8">
        <v>1.77E-2</v>
      </c>
      <c r="M129" s="7">
        <v>824375.89</v>
      </c>
      <c r="N129" s="7">
        <v>105.5</v>
      </c>
      <c r="O129" s="7">
        <v>2796.14</v>
      </c>
      <c r="P129" s="8">
        <v>6.1000000000000004E-3</v>
      </c>
      <c r="Q129" s="8">
        <v>2.0000000000000001E-4</v>
      </c>
      <c r="R129" s="29"/>
      <c r="S129" s="29"/>
    </row>
    <row r="130" spans="1:19">
      <c r="A130" s="29" t="s">
        <v>1608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S130" s="29"/>
    </row>
    <row r="131" spans="1:19">
      <c r="A131" s="6" t="s">
        <v>118</v>
      </c>
      <c r="B131" s="6"/>
      <c r="C131" s="17"/>
      <c r="D131" s="6"/>
      <c r="E131" s="6"/>
      <c r="F131" s="6"/>
      <c r="G131" s="6"/>
      <c r="I131" s="6"/>
      <c r="J131" s="6"/>
      <c r="S131" s="29"/>
    </row>
    <row r="132" spans="1:19">
      <c r="A132" s="29" t="s">
        <v>1609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</sheetData>
  <mergeCells count="4">
    <mergeCell ref="R6:R129"/>
    <mergeCell ref="A130:Q130"/>
    <mergeCell ref="S1:S132"/>
    <mergeCell ref="A132:R132"/>
  </mergeCells>
  <pageMargins left="0.75" right="0.75" top="1" bottom="1" header="0.5" footer="0.5"/>
  <pageSetup paperSize="9" orientation="portrait" r:id="rId1"/>
  <ignoredErrors>
    <ignoredError sqref="B4" numberStoredAsText="1"/>
  </ignoredErrors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rightToLeft="1" workbookViewId="0"/>
  </sheetViews>
  <sheetFormatPr defaultColWidth="9.140625" defaultRowHeight="12.75"/>
  <cols>
    <col min="1" max="1" width="31.7109375" customWidth="1"/>
    <col min="2" max="2" width="12.7109375" customWidth="1"/>
    <col min="3" max="3" width="13.7109375" customWidth="1"/>
    <col min="4" max="4" width="8.7109375" customWidth="1"/>
    <col min="5" max="5" width="12.7109375" customWidth="1"/>
    <col min="6" max="6" width="7.42578125" customWidth="1"/>
    <col min="7" max="7" width="11.7109375" customWidth="1"/>
    <col min="8" max="8" width="14.7109375" customWidth="1"/>
    <col min="9" max="10" width="16.7109375" customWidth="1"/>
    <col min="11" max="11" width="9.7109375" customWidth="1"/>
    <col min="12" max="12" width="12.7109375" customWidth="1"/>
    <col min="13" max="13" width="26.7109375" customWidth="1"/>
    <col min="14" max="14" width="23.7109375" customWidth="1"/>
  </cols>
  <sheetData>
    <row r="1" spans="1:16" ht="15.75">
      <c r="A1" s="1" t="s">
        <v>0</v>
      </c>
      <c r="B1" s="1" t="s">
        <v>1</v>
      </c>
      <c r="P1" s="29" t="s">
        <v>1609</v>
      </c>
    </row>
    <row r="2" spans="1:16" ht="15.75">
      <c r="A2" s="1" t="s">
        <v>2</v>
      </c>
      <c r="B2" s="1" t="s">
        <v>1598</v>
      </c>
      <c r="P2" s="29"/>
    </row>
    <row r="3" spans="1:16" ht="15.75">
      <c r="A3" s="1" t="s">
        <v>3</v>
      </c>
      <c r="B3" s="1" t="s">
        <v>4</v>
      </c>
      <c r="P3" s="29"/>
    </row>
    <row r="4" spans="1:16" ht="15.75">
      <c r="A4" s="1" t="s">
        <v>5</v>
      </c>
      <c r="B4" s="1" t="s">
        <v>6</v>
      </c>
      <c r="P4" s="29"/>
    </row>
    <row r="5" spans="1:16" ht="15.75">
      <c r="A5" s="2" t="s">
        <v>1557</v>
      </c>
      <c r="P5" s="29"/>
    </row>
    <row r="6" spans="1:16">
      <c r="A6" s="3" t="s">
        <v>76</v>
      </c>
      <c r="B6" s="3" t="s">
        <v>77</v>
      </c>
      <c r="C6" s="3" t="s">
        <v>78</v>
      </c>
      <c r="D6" s="3" t="s">
        <v>79</v>
      </c>
      <c r="E6" s="3" t="s">
        <v>80</v>
      </c>
      <c r="F6" s="3" t="s">
        <v>123</v>
      </c>
      <c r="G6" s="3" t="s">
        <v>81</v>
      </c>
      <c r="H6" s="3" t="s">
        <v>82</v>
      </c>
      <c r="I6" s="3" t="s">
        <v>83</v>
      </c>
      <c r="J6" s="3" t="s">
        <v>124</v>
      </c>
      <c r="K6" s="3" t="s">
        <v>42</v>
      </c>
      <c r="L6" s="3" t="s">
        <v>947</v>
      </c>
      <c r="M6" s="3" t="s">
        <v>127</v>
      </c>
      <c r="N6" s="3" t="s">
        <v>128</v>
      </c>
      <c r="O6" s="29" t="s">
        <v>1608</v>
      </c>
      <c r="P6" s="29"/>
    </row>
    <row r="7" spans="1:16" ht="13.5" thickBot="1">
      <c r="A7" s="4"/>
      <c r="B7" s="4"/>
      <c r="C7" s="4"/>
      <c r="D7" s="4"/>
      <c r="E7" s="4"/>
      <c r="F7" s="4" t="s">
        <v>130</v>
      </c>
      <c r="G7" s="4"/>
      <c r="H7" s="4" t="s">
        <v>87</v>
      </c>
      <c r="I7" s="4" t="s">
        <v>87</v>
      </c>
      <c r="J7" s="4" t="s">
        <v>131</v>
      </c>
      <c r="K7" s="4" t="s">
        <v>132</v>
      </c>
      <c r="L7" s="4" t="s">
        <v>88</v>
      </c>
      <c r="M7" s="4" t="s">
        <v>87</v>
      </c>
      <c r="N7" s="4" t="s">
        <v>87</v>
      </c>
      <c r="O7" s="29"/>
      <c r="P7" s="29"/>
    </row>
    <row r="8" spans="1:16" ht="13.5" thickTop="1">
      <c r="A8" s="3" t="s">
        <v>1558</v>
      </c>
      <c r="B8" s="12"/>
      <c r="C8" s="3"/>
      <c r="D8" s="3"/>
      <c r="E8" s="3"/>
      <c r="F8" s="12">
        <v>2.65</v>
      </c>
      <c r="G8" s="3"/>
      <c r="I8" s="10">
        <v>-1.9E-3</v>
      </c>
      <c r="J8" s="9">
        <v>26662000</v>
      </c>
      <c r="L8" s="9">
        <v>27813.8</v>
      </c>
      <c r="M8" s="10">
        <v>1</v>
      </c>
      <c r="N8" s="10">
        <v>1.6999999999999999E-3</v>
      </c>
      <c r="O8" s="29"/>
      <c r="P8" s="29"/>
    </row>
    <row r="9" spans="1:16">
      <c r="A9" s="3" t="s">
        <v>90</v>
      </c>
      <c r="B9" s="12"/>
      <c r="C9" s="3"/>
      <c r="D9" s="3"/>
      <c r="E9" s="3"/>
      <c r="F9" s="12">
        <v>2.65</v>
      </c>
      <c r="G9" s="3"/>
      <c r="I9" s="10">
        <v>-1.9E-3</v>
      </c>
      <c r="J9" s="9">
        <v>26662000</v>
      </c>
      <c r="L9" s="9">
        <v>27813.8</v>
      </c>
      <c r="M9" s="10">
        <v>1</v>
      </c>
      <c r="N9" s="10">
        <v>1.6999999999999999E-3</v>
      </c>
      <c r="O9" s="29"/>
      <c r="P9" s="29"/>
    </row>
    <row r="10" spans="1:16">
      <c r="A10" s="13" t="s">
        <v>1559</v>
      </c>
      <c r="B10" s="14"/>
      <c r="C10" s="13"/>
      <c r="D10" s="13"/>
      <c r="E10" s="13"/>
      <c r="F10" s="14">
        <v>2.65</v>
      </c>
      <c r="G10" s="13"/>
      <c r="I10" s="16">
        <v>-1.9E-3</v>
      </c>
      <c r="J10" s="15">
        <v>26662000</v>
      </c>
      <c r="L10" s="15">
        <v>27813.8</v>
      </c>
      <c r="M10" s="16">
        <v>1</v>
      </c>
      <c r="N10" s="16">
        <v>1.6999999999999999E-3</v>
      </c>
      <c r="O10" s="29"/>
      <c r="P10" s="29"/>
    </row>
    <row r="11" spans="1:16">
      <c r="A11" s="6" t="s">
        <v>1560</v>
      </c>
      <c r="B11" s="17">
        <v>6620850</v>
      </c>
      <c r="C11" s="18">
        <v>12</v>
      </c>
      <c r="D11" s="6" t="s">
        <v>176</v>
      </c>
      <c r="E11" s="6" t="s">
        <v>177</v>
      </c>
      <c r="F11" s="17">
        <v>2.65</v>
      </c>
      <c r="G11" s="6" t="s">
        <v>94</v>
      </c>
      <c r="H11" s="21">
        <v>8.2000000000000007E-3</v>
      </c>
      <c r="I11" s="8">
        <v>-1.9E-3</v>
      </c>
      <c r="J11" s="7">
        <v>26662000</v>
      </c>
      <c r="K11" s="7">
        <v>104.32</v>
      </c>
      <c r="L11" s="7">
        <v>27813.8</v>
      </c>
      <c r="M11" s="8">
        <v>1</v>
      </c>
      <c r="N11" s="8">
        <v>1.6999999999999999E-3</v>
      </c>
      <c r="O11" s="29"/>
      <c r="P11" s="29"/>
    </row>
    <row r="12" spans="1:16">
      <c r="A12" s="13" t="s">
        <v>1187</v>
      </c>
      <c r="B12" s="14"/>
      <c r="C12" s="13"/>
      <c r="D12" s="13"/>
      <c r="E12" s="13"/>
      <c r="F12" s="14">
        <v>0</v>
      </c>
      <c r="G12" s="13"/>
      <c r="J12" s="15">
        <v>0</v>
      </c>
      <c r="L12" s="15">
        <v>0</v>
      </c>
      <c r="M12" s="16">
        <v>0</v>
      </c>
      <c r="N12" s="16">
        <v>0</v>
      </c>
      <c r="O12" s="29"/>
      <c r="P12" s="29"/>
    </row>
    <row r="13" spans="1:16">
      <c r="A13" s="13" t="s">
        <v>1561</v>
      </c>
      <c r="B13" s="14"/>
      <c r="C13" s="13"/>
      <c r="D13" s="13"/>
      <c r="E13" s="13"/>
      <c r="F13" s="14">
        <v>0</v>
      </c>
      <c r="G13" s="13"/>
      <c r="J13" s="15">
        <v>0</v>
      </c>
      <c r="L13" s="15">
        <v>0</v>
      </c>
      <c r="M13" s="16">
        <v>0</v>
      </c>
      <c r="N13" s="16">
        <v>0</v>
      </c>
      <c r="O13" s="29"/>
      <c r="P13" s="29"/>
    </row>
    <row r="14" spans="1:16">
      <c r="A14" s="13" t="s">
        <v>1562</v>
      </c>
      <c r="B14" s="14"/>
      <c r="C14" s="13"/>
      <c r="D14" s="13"/>
      <c r="E14" s="13"/>
      <c r="F14" s="14">
        <v>0</v>
      </c>
      <c r="G14" s="13"/>
      <c r="J14" s="15">
        <v>0</v>
      </c>
      <c r="L14" s="15">
        <v>0</v>
      </c>
      <c r="M14" s="16">
        <v>0</v>
      </c>
      <c r="N14" s="16">
        <v>0</v>
      </c>
      <c r="O14" s="29"/>
      <c r="P14" s="29"/>
    </row>
    <row r="15" spans="1:16">
      <c r="A15" s="13" t="s">
        <v>752</v>
      </c>
      <c r="B15" s="14"/>
      <c r="C15" s="13"/>
      <c r="D15" s="13"/>
      <c r="E15" s="13"/>
      <c r="F15" s="14">
        <v>0</v>
      </c>
      <c r="G15" s="13"/>
      <c r="J15" s="15">
        <v>0</v>
      </c>
      <c r="L15" s="15">
        <v>0</v>
      </c>
      <c r="M15" s="16">
        <v>0</v>
      </c>
      <c r="N15" s="16">
        <v>0</v>
      </c>
      <c r="O15" s="29"/>
      <c r="P15" s="29"/>
    </row>
    <row r="16" spans="1:16">
      <c r="A16" s="3" t="s">
        <v>169</v>
      </c>
      <c r="B16" s="12"/>
      <c r="C16" s="3"/>
      <c r="D16" s="3"/>
      <c r="E16" s="3"/>
      <c r="G16" s="3"/>
      <c r="J16" s="9">
        <v>0</v>
      </c>
      <c r="L16" s="9">
        <v>0</v>
      </c>
      <c r="M16" s="10">
        <v>0</v>
      </c>
      <c r="N16" s="10">
        <v>0</v>
      </c>
      <c r="O16" s="29"/>
      <c r="P16" s="29"/>
    </row>
    <row r="17" spans="1:16">
      <c r="A17" s="29" t="s">
        <v>1608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P17" s="29"/>
    </row>
    <row r="18" spans="1:16">
      <c r="A18" s="6" t="s">
        <v>118</v>
      </c>
      <c r="B18" s="17"/>
      <c r="C18" s="6"/>
      <c r="D18" s="6"/>
      <c r="E18" s="6"/>
      <c r="G18" s="6"/>
      <c r="P18" s="29"/>
    </row>
    <row r="19" spans="1:16">
      <c r="A19" s="29" t="s">
        <v>1609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</sheetData>
  <mergeCells count="4">
    <mergeCell ref="O6:O16"/>
    <mergeCell ref="A17:N17"/>
    <mergeCell ref="P1:P19"/>
    <mergeCell ref="A19:O19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rightToLeft="1" workbookViewId="0"/>
  </sheetViews>
  <sheetFormatPr defaultColWidth="9.140625" defaultRowHeight="12.75"/>
  <cols>
    <col min="1" max="1" width="24.7109375" customWidth="1"/>
    <col min="2" max="2" width="21.7109375" customWidth="1"/>
    <col min="3" max="3" width="12.7109375" customWidth="1"/>
    <col min="4" max="4" width="30.7109375" customWidth="1"/>
    <col min="5" max="5" width="11.7109375" customWidth="1"/>
    <col min="6" max="6" width="14.7109375" customWidth="1"/>
    <col min="7" max="7" width="27.7109375" customWidth="1"/>
    <col min="8" max="8" width="20.7109375" customWidth="1"/>
    <col min="9" max="9" width="31.7109375" customWidth="1"/>
  </cols>
  <sheetData>
    <row r="1" spans="1:11" ht="15.75">
      <c r="A1" s="1" t="s">
        <v>0</v>
      </c>
      <c r="B1" s="1" t="s">
        <v>1</v>
      </c>
      <c r="K1" s="29" t="s">
        <v>1609</v>
      </c>
    </row>
    <row r="2" spans="1:11" ht="15.75">
      <c r="A2" s="1" t="s">
        <v>2</v>
      </c>
      <c r="B2" s="1" t="s">
        <v>1598</v>
      </c>
      <c r="K2" s="29"/>
    </row>
    <row r="3" spans="1:11" ht="15.75">
      <c r="A3" s="1" t="s">
        <v>3</v>
      </c>
      <c r="B3" s="1" t="s">
        <v>4</v>
      </c>
      <c r="K3" s="29"/>
    </row>
    <row r="4" spans="1:11" ht="15.75">
      <c r="A4" s="1" t="s">
        <v>5</v>
      </c>
      <c r="B4" s="1" t="s">
        <v>6</v>
      </c>
      <c r="K4" s="29"/>
    </row>
    <row r="5" spans="1:11" ht="15.75">
      <c r="A5" s="2" t="s">
        <v>1563</v>
      </c>
      <c r="K5" s="29"/>
    </row>
    <row r="6" spans="1:11">
      <c r="A6" s="3" t="s">
        <v>76</v>
      </c>
      <c r="B6" s="3" t="s">
        <v>1564</v>
      </c>
      <c r="C6" s="3" t="s">
        <v>1565</v>
      </c>
      <c r="D6" s="3" t="s">
        <v>1566</v>
      </c>
      <c r="E6" s="3" t="s">
        <v>81</v>
      </c>
      <c r="F6" s="3" t="s">
        <v>1567</v>
      </c>
      <c r="G6" s="3" t="s">
        <v>85</v>
      </c>
      <c r="H6" s="3" t="s">
        <v>86</v>
      </c>
      <c r="I6" s="3" t="s">
        <v>1568</v>
      </c>
      <c r="J6" s="29" t="s">
        <v>1608</v>
      </c>
      <c r="K6" s="29"/>
    </row>
    <row r="7" spans="1:11" ht="13.5" thickBot="1">
      <c r="A7" s="4"/>
      <c r="B7" s="4"/>
      <c r="C7" s="4"/>
      <c r="D7" s="4" t="s">
        <v>130</v>
      </c>
      <c r="E7" s="4"/>
      <c r="F7" s="4" t="s">
        <v>88</v>
      </c>
      <c r="G7" s="4" t="s">
        <v>87</v>
      </c>
      <c r="H7" s="4" t="s">
        <v>87</v>
      </c>
      <c r="I7" s="4"/>
      <c r="J7" s="29"/>
      <c r="K7" s="29"/>
    </row>
    <row r="8" spans="1:11" ht="13.5" thickTop="1">
      <c r="A8" s="3" t="s">
        <v>1569</v>
      </c>
      <c r="B8" s="3"/>
      <c r="C8" s="3"/>
      <c r="E8" s="3"/>
      <c r="F8" s="9">
        <v>62583.35</v>
      </c>
      <c r="G8" s="10">
        <v>1</v>
      </c>
      <c r="H8" s="10">
        <v>3.8999999999999998E-3</v>
      </c>
      <c r="I8" s="3"/>
      <c r="J8" s="29"/>
      <c r="K8" s="29"/>
    </row>
    <row r="9" spans="1:11">
      <c r="A9" s="3" t="s">
        <v>1570</v>
      </c>
      <c r="B9" s="3"/>
      <c r="C9" s="3"/>
      <c r="E9" s="3"/>
      <c r="F9" s="9">
        <v>62583.35</v>
      </c>
      <c r="G9" s="10">
        <v>1</v>
      </c>
      <c r="H9" s="10">
        <v>3.8999999999999998E-3</v>
      </c>
      <c r="I9" s="3"/>
      <c r="J9" s="29"/>
      <c r="K9" s="29"/>
    </row>
    <row r="10" spans="1:11">
      <c r="A10" s="13" t="s">
        <v>1571</v>
      </c>
      <c r="B10" s="13"/>
      <c r="C10" s="13"/>
      <c r="E10" s="13"/>
      <c r="F10" s="15">
        <v>62583.35</v>
      </c>
      <c r="G10" s="16">
        <v>1</v>
      </c>
      <c r="H10" s="16">
        <v>3.8999999999999998E-3</v>
      </c>
      <c r="I10" s="13"/>
      <c r="J10" s="29"/>
      <c r="K10" s="29"/>
    </row>
    <row r="11" spans="1:11">
      <c r="A11" s="6" t="s">
        <v>1572</v>
      </c>
      <c r="B11" s="6" t="s">
        <v>1</v>
      </c>
      <c r="C11" s="6" t="s">
        <v>1573</v>
      </c>
      <c r="E11" s="6" t="s">
        <v>94</v>
      </c>
      <c r="F11" s="7">
        <v>18803.29</v>
      </c>
      <c r="G11" s="8">
        <v>0.30049999999999999</v>
      </c>
      <c r="H11" s="8">
        <v>1.1999999999999999E-3</v>
      </c>
      <c r="I11" s="6" t="s">
        <v>1574</v>
      </c>
      <c r="J11" s="29"/>
      <c r="K11" s="29"/>
    </row>
    <row r="12" spans="1:11">
      <c r="A12" s="6" t="s">
        <v>1575</v>
      </c>
      <c r="B12" s="6" t="s">
        <v>1</v>
      </c>
      <c r="C12" s="6" t="s">
        <v>1573</v>
      </c>
      <c r="E12" s="6" t="s">
        <v>94</v>
      </c>
      <c r="F12" s="7">
        <v>19892.7</v>
      </c>
      <c r="G12" s="8">
        <v>0.31790000000000002</v>
      </c>
      <c r="H12" s="8">
        <v>1.1999999999999999E-3</v>
      </c>
      <c r="I12" s="6" t="s">
        <v>1576</v>
      </c>
      <c r="J12" s="29"/>
      <c r="K12" s="29"/>
    </row>
    <row r="13" spans="1:11">
      <c r="A13" s="6" t="s">
        <v>1577</v>
      </c>
      <c r="B13" s="6" t="s">
        <v>1</v>
      </c>
      <c r="C13" s="6" t="s">
        <v>1573</v>
      </c>
      <c r="E13" s="6" t="s">
        <v>94</v>
      </c>
      <c r="F13" s="7">
        <v>23887.35</v>
      </c>
      <c r="G13" s="8">
        <v>0.38169999999999998</v>
      </c>
      <c r="H13" s="8">
        <v>1.5E-3</v>
      </c>
      <c r="I13" s="6" t="s">
        <v>1578</v>
      </c>
      <c r="J13" s="29"/>
      <c r="K13" s="29"/>
    </row>
    <row r="14" spans="1:11">
      <c r="A14" s="13" t="s">
        <v>1579</v>
      </c>
      <c r="B14" s="13"/>
      <c r="C14" s="13"/>
      <c r="E14" s="13"/>
      <c r="F14" s="15">
        <v>0</v>
      </c>
      <c r="G14" s="16">
        <v>0</v>
      </c>
      <c r="H14" s="16">
        <v>0</v>
      </c>
      <c r="I14" s="13"/>
      <c r="J14" s="29"/>
      <c r="K14" s="29"/>
    </row>
    <row r="15" spans="1:11">
      <c r="A15" s="3" t="s">
        <v>1580</v>
      </c>
      <c r="B15" s="3"/>
      <c r="C15" s="3"/>
      <c r="E15" s="3"/>
      <c r="F15" s="9">
        <v>0</v>
      </c>
      <c r="G15" s="10">
        <v>0</v>
      </c>
      <c r="H15" s="10">
        <v>0</v>
      </c>
      <c r="I15" s="3"/>
      <c r="J15" s="29"/>
      <c r="K15" s="29"/>
    </row>
    <row r="16" spans="1:11">
      <c r="A16" s="13" t="s">
        <v>1571</v>
      </c>
      <c r="B16" s="13"/>
      <c r="C16" s="13"/>
      <c r="E16" s="13"/>
      <c r="F16" s="15">
        <v>0</v>
      </c>
      <c r="G16" s="16">
        <v>0</v>
      </c>
      <c r="H16" s="16">
        <v>0</v>
      </c>
      <c r="I16" s="13"/>
      <c r="J16" s="29"/>
      <c r="K16" s="29"/>
    </row>
    <row r="17" spans="1:11">
      <c r="A17" s="13" t="s">
        <v>1579</v>
      </c>
      <c r="B17" s="13"/>
      <c r="C17" s="13"/>
      <c r="E17" s="13"/>
      <c r="F17" s="15">
        <v>0</v>
      </c>
      <c r="G17" s="16">
        <v>0</v>
      </c>
      <c r="H17" s="16">
        <v>0</v>
      </c>
      <c r="I17" s="13"/>
      <c r="J17" s="29"/>
      <c r="K17" s="29"/>
    </row>
    <row r="18" spans="1:11">
      <c r="A18" s="29" t="s">
        <v>1608</v>
      </c>
      <c r="B18" s="29"/>
      <c r="C18" s="29"/>
      <c r="D18" s="29"/>
      <c r="E18" s="29"/>
      <c r="F18" s="29"/>
      <c r="G18" s="29"/>
      <c r="H18" s="29"/>
      <c r="I18" s="29"/>
      <c r="K18" s="29"/>
    </row>
    <row r="19" spans="1:11">
      <c r="A19" s="6" t="s">
        <v>118</v>
      </c>
      <c r="B19" s="6"/>
      <c r="C19" s="6"/>
      <c r="E19" s="6"/>
      <c r="I19" s="6"/>
      <c r="K19" s="29"/>
    </row>
    <row r="20" spans="1:11">
      <c r="A20" s="29" t="s">
        <v>1609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</sheetData>
  <mergeCells count="4">
    <mergeCell ref="J6:J17"/>
    <mergeCell ref="A18:I18"/>
    <mergeCell ref="K1:K20"/>
    <mergeCell ref="A20:J20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rightToLeft="1" workbookViewId="0"/>
  </sheetViews>
  <sheetFormatPr defaultColWidth="9.140625" defaultRowHeight="12.75"/>
  <cols>
    <col min="1" max="1" width="30.7109375" customWidth="1"/>
    <col min="2" max="2" width="13.7109375" customWidth="1"/>
    <col min="3" max="3" width="8.7109375" customWidth="1"/>
    <col min="4" max="4" width="10.7109375" customWidth="1"/>
    <col min="5" max="5" width="11.7109375" customWidth="1"/>
    <col min="6" max="6" width="14.7109375" customWidth="1"/>
    <col min="7" max="7" width="16.7109375" customWidth="1"/>
    <col min="8" max="8" width="12.7109375" customWidth="1"/>
    <col min="9" max="9" width="26.7109375" customWidth="1"/>
    <col min="10" max="10" width="23.7109375" customWidth="1"/>
  </cols>
  <sheetData>
    <row r="1" spans="1:12" ht="15.75">
      <c r="A1" s="1" t="s">
        <v>0</v>
      </c>
      <c r="B1" s="1" t="s">
        <v>1</v>
      </c>
      <c r="L1" s="29" t="s">
        <v>1609</v>
      </c>
    </row>
    <row r="2" spans="1:12" ht="15.75">
      <c r="A2" s="1" t="s">
        <v>2</v>
      </c>
      <c r="B2" s="1" t="s">
        <v>1598</v>
      </c>
      <c r="L2" s="29"/>
    </row>
    <row r="3" spans="1:12" ht="15.75">
      <c r="A3" s="1" t="s">
        <v>3</v>
      </c>
      <c r="B3" s="1" t="s">
        <v>4</v>
      </c>
      <c r="L3" s="29"/>
    </row>
    <row r="4" spans="1:12" ht="15.75">
      <c r="A4" s="1" t="s">
        <v>5</v>
      </c>
      <c r="B4" s="1" t="s">
        <v>6</v>
      </c>
      <c r="L4" s="29"/>
    </row>
    <row r="5" spans="1:12" ht="15.75">
      <c r="A5" s="2" t="s">
        <v>1581</v>
      </c>
      <c r="L5" s="29"/>
    </row>
    <row r="6" spans="1:12">
      <c r="A6" s="3" t="s">
        <v>76</v>
      </c>
      <c r="B6" s="3" t="s">
        <v>78</v>
      </c>
      <c r="C6" s="3" t="s">
        <v>79</v>
      </c>
      <c r="D6" s="3" t="s">
        <v>80</v>
      </c>
      <c r="E6" s="3" t="s">
        <v>81</v>
      </c>
      <c r="F6" s="3" t="s">
        <v>82</v>
      </c>
      <c r="G6" s="3" t="s">
        <v>83</v>
      </c>
      <c r="H6" s="3" t="s">
        <v>947</v>
      </c>
      <c r="I6" s="3" t="s">
        <v>127</v>
      </c>
      <c r="J6" s="3" t="s">
        <v>128</v>
      </c>
      <c r="K6" s="29" t="s">
        <v>1608</v>
      </c>
      <c r="L6" s="29"/>
    </row>
    <row r="7" spans="1:12" ht="13.5" thickBot="1">
      <c r="A7" s="4"/>
      <c r="B7" s="4"/>
      <c r="C7" s="4"/>
      <c r="D7" s="4"/>
      <c r="E7" s="4"/>
      <c r="F7" s="4" t="s">
        <v>87</v>
      </c>
      <c r="G7" s="4" t="s">
        <v>87</v>
      </c>
      <c r="H7" s="4" t="s">
        <v>88</v>
      </c>
      <c r="I7" s="4" t="s">
        <v>87</v>
      </c>
      <c r="J7" s="4" t="s">
        <v>87</v>
      </c>
      <c r="K7" s="29"/>
      <c r="L7" s="29"/>
    </row>
    <row r="8" spans="1:12" ht="13.5" thickTop="1">
      <c r="A8" s="3" t="s">
        <v>1582</v>
      </c>
      <c r="B8" s="3"/>
      <c r="C8" s="3"/>
      <c r="D8" s="3"/>
      <c r="E8" s="3"/>
      <c r="H8" s="9">
        <v>0</v>
      </c>
      <c r="I8" s="10">
        <v>0</v>
      </c>
      <c r="J8" s="10">
        <v>0</v>
      </c>
      <c r="K8" s="29"/>
      <c r="L8" s="29"/>
    </row>
    <row r="9" spans="1:12">
      <c r="A9" s="3" t="s">
        <v>90</v>
      </c>
      <c r="B9" s="3"/>
      <c r="C9" s="3"/>
      <c r="D9" s="3"/>
      <c r="E9" s="3"/>
      <c r="H9" s="9">
        <v>0</v>
      </c>
      <c r="I9" s="10">
        <v>0</v>
      </c>
      <c r="J9" s="10">
        <v>0</v>
      </c>
      <c r="K9" s="29"/>
      <c r="L9" s="29"/>
    </row>
    <row r="10" spans="1:12">
      <c r="A10" s="3" t="s">
        <v>117</v>
      </c>
      <c r="B10" s="3"/>
      <c r="C10" s="3"/>
      <c r="D10" s="3"/>
      <c r="E10" s="3"/>
      <c r="H10" s="9">
        <v>0</v>
      </c>
      <c r="I10" s="10">
        <v>0</v>
      </c>
      <c r="J10" s="10">
        <v>0</v>
      </c>
      <c r="K10" s="29"/>
      <c r="L10" s="29"/>
    </row>
    <row r="11" spans="1:12">
      <c r="A11" s="29" t="s">
        <v>1608</v>
      </c>
      <c r="B11" s="29"/>
      <c r="C11" s="29"/>
      <c r="D11" s="29"/>
      <c r="E11" s="29"/>
      <c r="F11" s="29"/>
      <c r="G11" s="29"/>
      <c r="H11" s="29"/>
      <c r="I11" s="29"/>
      <c r="J11" s="29"/>
      <c r="L11" s="29"/>
    </row>
    <row r="12" spans="1:12">
      <c r="A12" s="6" t="s">
        <v>118</v>
      </c>
      <c r="B12" s="6"/>
      <c r="C12" s="6"/>
      <c r="D12" s="6"/>
      <c r="E12" s="6"/>
      <c r="L12" s="29"/>
    </row>
    <row r="13" spans="1:12">
      <c r="A13" s="5" t="s">
        <v>74</v>
      </c>
      <c r="L13" s="29"/>
    </row>
    <row r="14" spans="1:12">
      <c r="A14" s="29" t="s">
        <v>1609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</sheetData>
  <mergeCells count="4">
    <mergeCell ref="K6:K10"/>
    <mergeCell ref="A11:J11"/>
    <mergeCell ref="L1:L14"/>
    <mergeCell ref="A14:K14"/>
  </mergeCells>
  <pageMargins left="0.75" right="0.75" top="1" bottom="1" header="0.5" footer="0.5"/>
  <pageSetup paperSize="9" orientation="portrait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rightToLeft="1" workbookViewId="0"/>
  </sheetViews>
  <sheetFormatPr defaultColWidth="9.140625" defaultRowHeight="12.75"/>
  <cols>
    <col min="1" max="1" width="22.7109375" customWidth="1"/>
    <col min="2" max="2" width="12.7109375" customWidth="1"/>
    <col min="3" max="3" width="8.7109375" customWidth="1"/>
    <col min="4" max="4" width="10.7109375" customWidth="1"/>
    <col min="5" max="5" width="11.7109375" customWidth="1"/>
    <col min="6" max="6" width="14.7109375" customWidth="1"/>
    <col min="7" max="7" width="16.7109375" customWidth="1"/>
    <col min="8" max="8" width="12.7109375" customWidth="1"/>
    <col min="9" max="9" width="26.7109375" customWidth="1"/>
    <col min="10" max="10" width="23.7109375" customWidth="1"/>
  </cols>
  <sheetData>
    <row r="1" spans="1:12" ht="15.75">
      <c r="A1" s="1" t="s">
        <v>0</v>
      </c>
      <c r="B1" s="1" t="s">
        <v>1</v>
      </c>
      <c r="L1" s="29" t="s">
        <v>1609</v>
      </c>
    </row>
    <row r="2" spans="1:12" ht="15.75">
      <c r="A2" s="1" t="s">
        <v>2</v>
      </c>
      <c r="B2" s="1" t="s">
        <v>1598</v>
      </c>
      <c r="L2" s="29"/>
    </row>
    <row r="3" spans="1:12" ht="15.75">
      <c r="A3" s="1" t="s">
        <v>3</v>
      </c>
      <c r="B3" s="1" t="s">
        <v>4</v>
      </c>
      <c r="L3" s="29"/>
    </row>
    <row r="4" spans="1:12" ht="15.75">
      <c r="A4" s="1" t="s">
        <v>5</v>
      </c>
      <c r="B4" s="1" t="s">
        <v>6</v>
      </c>
      <c r="L4" s="29"/>
    </row>
    <row r="5" spans="1:12" ht="15.75">
      <c r="A5" s="2" t="s">
        <v>1583</v>
      </c>
      <c r="L5" s="29"/>
    </row>
    <row r="6" spans="1:12">
      <c r="A6" s="3" t="s">
        <v>76</v>
      </c>
      <c r="B6" s="3" t="s">
        <v>77</v>
      </c>
      <c r="C6" s="3" t="s">
        <v>79</v>
      </c>
      <c r="D6" s="3" t="s">
        <v>80</v>
      </c>
      <c r="E6" s="3" t="s">
        <v>81</v>
      </c>
      <c r="F6" s="3" t="s">
        <v>82</v>
      </c>
      <c r="G6" s="3" t="s">
        <v>83</v>
      </c>
      <c r="H6" s="3" t="s">
        <v>947</v>
      </c>
      <c r="I6" s="3" t="s">
        <v>127</v>
      </c>
      <c r="J6" s="3" t="s">
        <v>128</v>
      </c>
      <c r="K6" s="29" t="s">
        <v>1608</v>
      </c>
      <c r="L6" s="29"/>
    </row>
    <row r="7" spans="1:12" ht="13.5" thickBot="1">
      <c r="A7" s="4"/>
      <c r="B7" s="4"/>
      <c r="C7" s="4"/>
      <c r="D7" s="4"/>
      <c r="E7" s="4"/>
      <c r="F7" s="4" t="s">
        <v>87</v>
      </c>
      <c r="G7" s="4" t="s">
        <v>87</v>
      </c>
      <c r="H7" s="4" t="s">
        <v>88</v>
      </c>
      <c r="I7" s="4" t="s">
        <v>87</v>
      </c>
      <c r="J7" s="4" t="s">
        <v>87</v>
      </c>
      <c r="K7" s="29"/>
      <c r="L7" s="29"/>
    </row>
    <row r="8" spans="1:12" ht="13.5" thickTop="1">
      <c r="A8" s="3" t="s">
        <v>1584</v>
      </c>
      <c r="B8" s="12"/>
      <c r="C8" s="3"/>
      <c r="D8" s="3"/>
      <c r="E8" s="3"/>
      <c r="H8" s="9">
        <v>0</v>
      </c>
      <c r="I8" s="10">
        <v>0</v>
      </c>
      <c r="J8" s="10">
        <v>0</v>
      </c>
      <c r="K8" s="29"/>
      <c r="L8" s="29"/>
    </row>
    <row r="9" spans="1:12">
      <c r="A9" s="3" t="s">
        <v>90</v>
      </c>
      <c r="B9" s="12"/>
      <c r="C9" s="3"/>
      <c r="D9" s="3"/>
      <c r="E9" s="3"/>
      <c r="H9" s="9">
        <v>0</v>
      </c>
      <c r="I9" s="10">
        <v>0</v>
      </c>
      <c r="J9" s="10">
        <v>0</v>
      </c>
      <c r="K9" s="29"/>
      <c r="L9" s="29"/>
    </row>
    <row r="10" spans="1:12">
      <c r="A10" s="3" t="s">
        <v>117</v>
      </c>
      <c r="B10" s="12"/>
      <c r="C10" s="3"/>
      <c r="D10" s="3"/>
      <c r="E10" s="3"/>
      <c r="H10" s="9">
        <v>0</v>
      </c>
      <c r="I10" s="10">
        <v>0</v>
      </c>
      <c r="J10" s="10">
        <v>0</v>
      </c>
      <c r="K10" s="29"/>
      <c r="L10" s="29"/>
    </row>
    <row r="11" spans="1:12">
      <c r="A11" s="29" t="s">
        <v>1608</v>
      </c>
      <c r="B11" s="29"/>
      <c r="C11" s="29"/>
      <c r="D11" s="29"/>
      <c r="E11" s="29"/>
      <c r="F11" s="29"/>
      <c r="G11" s="29"/>
      <c r="H11" s="29"/>
      <c r="I11" s="29"/>
      <c r="J11" s="29"/>
      <c r="L11" s="29"/>
    </row>
    <row r="12" spans="1:12">
      <c r="A12" s="6" t="s">
        <v>118</v>
      </c>
      <c r="B12" s="17"/>
      <c r="C12" s="6"/>
      <c r="D12" s="6"/>
      <c r="E12" s="6"/>
      <c r="L12" s="29"/>
    </row>
    <row r="13" spans="1:12">
      <c r="A13" s="5" t="s">
        <v>74</v>
      </c>
      <c r="L13" s="29"/>
    </row>
    <row r="14" spans="1:12">
      <c r="A14" s="29" t="s">
        <v>1609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</sheetData>
  <mergeCells count="4">
    <mergeCell ref="K6:K10"/>
    <mergeCell ref="A11:J11"/>
    <mergeCell ref="L1:L14"/>
    <mergeCell ref="A14:K14"/>
  </mergeCells>
  <pageMargins left="0.75" right="0.75" top="1" bottom="1" header="0.5" footer="0.5"/>
  <pageSetup paperSize="9" orientation="portrait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rightToLeft="1" workbookViewId="0"/>
  </sheetViews>
  <sheetFormatPr defaultColWidth="9.140625" defaultRowHeight="12.75"/>
  <cols>
    <col min="1" max="1" width="31.7109375" customWidth="1"/>
    <col min="2" max="2" width="17.7109375" customWidth="1"/>
    <col min="3" max="3" width="24.7109375" customWidth="1"/>
  </cols>
  <sheetData>
    <row r="1" spans="1:5" ht="15.75">
      <c r="A1" s="1" t="s">
        <v>0</v>
      </c>
      <c r="B1" s="1" t="s">
        <v>1</v>
      </c>
      <c r="E1" s="29" t="s">
        <v>1609</v>
      </c>
    </row>
    <row r="2" spans="1:5" ht="15.75">
      <c r="A2" s="1" t="s">
        <v>2</v>
      </c>
      <c r="B2" s="1" t="s">
        <v>1598</v>
      </c>
      <c r="E2" s="29"/>
    </row>
    <row r="3" spans="1:5" ht="15.75">
      <c r="A3" s="1" t="s">
        <v>3</v>
      </c>
      <c r="B3" s="1" t="s">
        <v>4</v>
      </c>
      <c r="E3" s="29"/>
    </row>
    <row r="4" spans="1:5" ht="15.75">
      <c r="A4" s="1" t="s">
        <v>5</v>
      </c>
      <c r="B4" s="1" t="s">
        <v>6</v>
      </c>
      <c r="E4" s="29"/>
    </row>
    <row r="5" spans="1:5" ht="15.75">
      <c r="A5" s="2" t="s">
        <v>1585</v>
      </c>
      <c r="E5" s="29"/>
    </row>
    <row r="6" spans="1:5">
      <c r="A6" s="3" t="s">
        <v>76</v>
      </c>
      <c r="B6" s="3" t="s">
        <v>1586</v>
      </c>
      <c r="C6" s="3" t="s">
        <v>1587</v>
      </c>
      <c r="D6" s="29" t="s">
        <v>1608</v>
      </c>
      <c r="E6" s="29"/>
    </row>
    <row r="7" spans="1:5" ht="13.5" thickBot="1">
      <c r="A7" s="4"/>
      <c r="B7" s="4" t="s">
        <v>88</v>
      </c>
      <c r="C7" s="4" t="s">
        <v>129</v>
      </c>
      <c r="D7" s="29"/>
      <c r="E7" s="29"/>
    </row>
    <row r="8" spans="1:5" ht="13.5" thickTop="1">
      <c r="A8" s="3" t="s">
        <v>1588</v>
      </c>
      <c r="B8" s="9">
        <f>B9+B20</f>
        <v>469441.94000000006</v>
      </c>
      <c r="C8" s="3"/>
      <c r="D8" s="29"/>
      <c r="E8" s="29"/>
    </row>
    <row r="9" spans="1:5">
      <c r="A9" s="3" t="s">
        <v>90</v>
      </c>
      <c r="B9" s="9">
        <f>SUM(B10:B19)</f>
        <v>103653.34</v>
      </c>
      <c r="C9" s="3"/>
      <c r="D9" s="29"/>
      <c r="E9" s="29"/>
    </row>
    <row r="10" spans="1:5">
      <c r="A10" s="6" t="s">
        <v>1257</v>
      </c>
      <c r="B10" s="26">
        <v>2581.41</v>
      </c>
      <c r="C10" s="25">
        <v>46842</v>
      </c>
      <c r="D10" s="29"/>
      <c r="E10" s="29"/>
    </row>
    <row r="11" spans="1:5">
      <c r="A11" s="6" t="s">
        <v>1258</v>
      </c>
      <c r="B11" s="26">
        <v>1864.05</v>
      </c>
      <c r="C11" s="27">
        <v>44423</v>
      </c>
      <c r="D11" s="29"/>
      <c r="E11" s="29"/>
    </row>
    <row r="12" spans="1:5">
      <c r="A12" s="6" t="s">
        <v>1259</v>
      </c>
      <c r="B12" s="26">
        <v>7163.61</v>
      </c>
      <c r="C12" s="25">
        <v>44196</v>
      </c>
      <c r="D12" s="29"/>
      <c r="E12" s="29"/>
    </row>
    <row r="13" spans="1:5">
      <c r="A13" s="6" t="s">
        <v>1260</v>
      </c>
      <c r="B13" s="26">
        <v>13.98</v>
      </c>
      <c r="C13" s="25"/>
      <c r="D13" s="29"/>
      <c r="E13" s="29"/>
    </row>
    <row r="14" spans="1:5">
      <c r="A14" s="6" t="s">
        <v>1262</v>
      </c>
      <c r="B14" s="26">
        <v>12306.06</v>
      </c>
      <c r="C14" s="25">
        <v>45688</v>
      </c>
      <c r="D14" s="29"/>
      <c r="E14" s="29"/>
    </row>
    <row r="15" spans="1:5">
      <c r="A15" s="6" t="s">
        <v>1264</v>
      </c>
      <c r="B15" s="26">
        <v>5543.92</v>
      </c>
      <c r="C15" s="25">
        <v>44561</v>
      </c>
      <c r="D15" s="29"/>
      <c r="E15" s="29"/>
    </row>
    <row r="16" spans="1:5">
      <c r="A16" s="6" t="s">
        <v>1265</v>
      </c>
      <c r="B16" s="26">
        <v>25970.79</v>
      </c>
      <c r="C16" s="25">
        <v>46721</v>
      </c>
      <c r="D16" s="29"/>
      <c r="E16" s="29"/>
    </row>
    <row r="17" spans="1:5">
      <c r="A17" s="6" t="s">
        <v>1266</v>
      </c>
      <c r="B17" s="26">
        <v>7007.98</v>
      </c>
      <c r="C17" s="25">
        <v>46387</v>
      </c>
      <c r="D17" s="29"/>
      <c r="E17" s="29"/>
    </row>
    <row r="18" spans="1:5">
      <c r="A18" s="6" t="s">
        <v>1267</v>
      </c>
      <c r="B18" s="26">
        <v>8401.77</v>
      </c>
      <c r="C18" s="25">
        <v>47238</v>
      </c>
      <c r="D18" s="29"/>
      <c r="E18" s="29"/>
    </row>
    <row r="19" spans="1:5">
      <c r="A19" s="6" t="s">
        <v>1268</v>
      </c>
      <c r="B19" s="26">
        <v>32799.769999999997</v>
      </c>
      <c r="C19" s="25">
        <v>47573</v>
      </c>
      <c r="D19" s="29"/>
      <c r="E19" s="29"/>
    </row>
    <row r="20" spans="1:5">
      <c r="A20" s="3" t="s">
        <v>117</v>
      </c>
      <c r="B20" s="9">
        <f>SUM(B21:B51)</f>
        <v>365788.60000000003</v>
      </c>
      <c r="C20" s="25"/>
      <c r="D20" s="29"/>
      <c r="E20" s="29"/>
    </row>
    <row r="21" spans="1:5">
      <c r="A21" s="6" t="s">
        <v>1297</v>
      </c>
      <c r="B21" s="26">
        <v>13781.39</v>
      </c>
      <c r="C21" s="25">
        <v>46203</v>
      </c>
      <c r="D21" s="29"/>
      <c r="E21" s="29"/>
    </row>
    <row r="22" spans="1:5">
      <c r="A22" s="6" t="s">
        <v>1298</v>
      </c>
      <c r="B22" s="26">
        <v>14982.54</v>
      </c>
      <c r="C22" s="25">
        <v>46081</v>
      </c>
      <c r="D22" s="29"/>
      <c r="E22" s="29"/>
    </row>
    <row r="23" spans="1:5">
      <c r="A23" s="6" t="s">
        <v>1300</v>
      </c>
      <c r="B23" s="26">
        <v>17248.71</v>
      </c>
      <c r="C23" s="25">
        <v>45961</v>
      </c>
      <c r="D23" s="29"/>
      <c r="E23" s="29"/>
    </row>
    <row r="24" spans="1:5">
      <c r="A24" s="6" t="s">
        <v>1305</v>
      </c>
      <c r="B24" s="26">
        <v>35287.08</v>
      </c>
      <c r="C24" s="25">
        <v>47422</v>
      </c>
      <c r="D24" s="29"/>
      <c r="E24" s="29"/>
    </row>
    <row r="25" spans="1:5">
      <c r="A25" s="6" t="s">
        <v>1306</v>
      </c>
      <c r="B25" s="26">
        <v>7707.63</v>
      </c>
      <c r="C25" s="25">
        <v>44459</v>
      </c>
      <c r="D25" s="29"/>
      <c r="E25" s="29"/>
    </row>
    <row r="26" spans="1:5">
      <c r="A26" s="6" t="s">
        <v>1307</v>
      </c>
      <c r="B26" s="26">
        <v>4952.6099999999997</v>
      </c>
      <c r="C26" s="25">
        <v>46965</v>
      </c>
      <c r="D26" s="29"/>
      <c r="E26" s="29"/>
    </row>
    <row r="27" spans="1:5">
      <c r="A27" s="6" t="s">
        <v>1303</v>
      </c>
      <c r="B27" s="26">
        <v>5372.75</v>
      </c>
      <c r="C27" s="25">
        <v>47149</v>
      </c>
      <c r="D27" s="29"/>
      <c r="E27" s="29"/>
    </row>
    <row r="28" spans="1:5">
      <c r="A28" s="6" t="s">
        <v>1304</v>
      </c>
      <c r="B28" s="26">
        <v>17982.66</v>
      </c>
      <c r="C28" s="25">
        <v>47542</v>
      </c>
      <c r="D28" s="29"/>
      <c r="E28" s="29"/>
    </row>
    <row r="29" spans="1:5">
      <c r="A29" s="6" t="s">
        <v>1318</v>
      </c>
      <c r="B29" s="26">
        <v>15993.8</v>
      </c>
      <c r="C29" s="25">
        <v>46142</v>
      </c>
      <c r="D29" s="29"/>
      <c r="E29" s="29"/>
    </row>
    <row r="30" spans="1:5">
      <c r="A30" s="6" t="s">
        <v>1289</v>
      </c>
      <c r="B30" s="26">
        <v>11559.1</v>
      </c>
      <c r="C30" s="25">
        <v>46934</v>
      </c>
      <c r="D30" s="29"/>
      <c r="E30" s="29"/>
    </row>
    <row r="31" spans="1:5">
      <c r="A31" s="6" t="s">
        <v>1315</v>
      </c>
      <c r="B31" s="26">
        <v>2528.7199999999998</v>
      </c>
      <c r="C31" s="25">
        <v>47118</v>
      </c>
      <c r="D31" s="29"/>
      <c r="E31" s="29"/>
    </row>
    <row r="32" spans="1:5">
      <c r="A32" s="6" t="s">
        <v>1316</v>
      </c>
      <c r="B32" s="26">
        <v>7102.05</v>
      </c>
      <c r="C32" s="25">
        <v>48883</v>
      </c>
      <c r="D32" s="29"/>
      <c r="E32" s="29"/>
    </row>
    <row r="33" spans="1:5">
      <c r="A33" s="6" t="s">
        <v>1317</v>
      </c>
      <c r="B33" s="26">
        <v>6379.47</v>
      </c>
      <c r="C33" s="25">
        <v>48852</v>
      </c>
      <c r="D33" s="29"/>
      <c r="E33" s="29"/>
    </row>
    <row r="34" spans="1:5">
      <c r="A34" s="6" t="s">
        <v>1317</v>
      </c>
      <c r="B34" s="26">
        <v>2591.94</v>
      </c>
      <c r="C34" s="27">
        <v>46873</v>
      </c>
      <c r="D34" s="29"/>
      <c r="E34" s="29"/>
    </row>
    <row r="35" spans="1:5">
      <c r="A35" s="6" t="s">
        <v>1312</v>
      </c>
      <c r="B35" s="26">
        <v>19447.990000000002</v>
      </c>
      <c r="C35" s="25">
        <v>47269</v>
      </c>
      <c r="D35" s="29"/>
      <c r="E35" s="29"/>
    </row>
    <row r="36" spans="1:5">
      <c r="A36" s="6" t="s">
        <v>1292</v>
      </c>
      <c r="B36" s="26">
        <v>7466.84</v>
      </c>
      <c r="C36" s="25">
        <v>45626</v>
      </c>
      <c r="D36" s="29"/>
      <c r="E36" s="29"/>
    </row>
    <row r="37" spans="1:5">
      <c r="A37" s="6" t="s">
        <v>1285</v>
      </c>
      <c r="B37" s="26">
        <v>16090.41</v>
      </c>
      <c r="C37" s="25">
        <v>47360</v>
      </c>
      <c r="D37" s="29"/>
      <c r="E37" s="29"/>
    </row>
    <row r="38" spans="1:5">
      <c r="A38" s="6" t="s">
        <v>1277</v>
      </c>
      <c r="B38" s="26">
        <v>1916.38</v>
      </c>
      <c r="C38" s="25">
        <v>43910</v>
      </c>
      <c r="D38" s="29"/>
      <c r="E38" s="29"/>
    </row>
    <row r="39" spans="1:5">
      <c r="A39" s="6" t="s">
        <v>1313</v>
      </c>
      <c r="B39" s="26">
        <v>1256.42</v>
      </c>
      <c r="C39" s="25">
        <v>44785</v>
      </c>
      <c r="D39" s="29"/>
      <c r="E39" s="29"/>
    </row>
    <row r="40" spans="1:5">
      <c r="A40" s="6" t="s">
        <v>1319</v>
      </c>
      <c r="B40" s="26">
        <v>11698.46</v>
      </c>
      <c r="C40" s="25">
        <v>46748</v>
      </c>
      <c r="D40" s="29"/>
      <c r="E40" s="29"/>
    </row>
    <row r="41" spans="1:5">
      <c r="A41" s="6" t="s">
        <v>1299</v>
      </c>
      <c r="B41" s="26">
        <v>19472.05</v>
      </c>
      <c r="C41" s="25">
        <v>47483</v>
      </c>
      <c r="D41" s="29"/>
      <c r="E41" s="29"/>
    </row>
    <row r="42" spans="1:5">
      <c r="A42" s="6" t="s">
        <v>1311</v>
      </c>
      <c r="B42" s="26">
        <v>8760.25</v>
      </c>
      <c r="C42" s="25">
        <v>48060</v>
      </c>
      <c r="D42" s="29"/>
      <c r="E42" s="29"/>
    </row>
    <row r="43" spans="1:5">
      <c r="A43" s="6" t="s">
        <v>1301</v>
      </c>
      <c r="B43" s="26">
        <v>1523.72</v>
      </c>
      <c r="C43" s="25">
        <v>47299</v>
      </c>
      <c r="D43" s="29"/>
      <c r="E43" s="29"/>
    </row>
    <row r="44" spans="1:5">
      <c r="A44" s="6" t="s">
        <v>1293</v>
      </c>
      <c r="B44" s="26">
        <v>3590.79</v>
      </c>
      <c r="C44" s="25">
        <v>47118</v>
      </c>
      <c r="D44" s="29"/>
      <c r="E44" s="29"/>
    </row>
    <row r="45" spans="1:5">
      <c r="A45" s="6" t="s">
        <v>1288</v>
      </c>
      <c r="B45" s="26">
        <v>1479.72</v>
      </c>
      <c r="C45" s="25">
        <v>46904</v>
      </c>
      <c r="D45" s="29"/>
      <c r="E45" s="29"/>
    </row>
    <row r="46" spans="1:5">
      <c r="A46" s="6" t="s">
        <v>1302</v>
      </c>
      <c r="B46" s="26">
        <v>29518.38</v>
      </c>
      <c r="C46" s="25">
        <v>47573</v>
      </c>
      <c r="D46" s="29"/>
      <c r="E46" s="29"/>
    </row>
    <row r="47" spans="1:5">
      <c r="A47" s="6" t="s">
        <v>1270</v>
      </c>
      <c r="B47" s="26">
        <v>1544.5</v>
      </c>
      <c r="C47" s="25">
        <v>46111</v>
      </c>
      <c r="D47" s="29"/>
      <c r="E47" s="29"/>
    </row>
    <row r="48" spans="1:5">
      <c r="A48" s="6" t="s">
        <v>1310</v>
      </c>
      <c r="B48" s="26">
        <v>11239.51</v>
      </c>
      <c r="C48" s="25">
        <v>46507</v>
      </c>
      <c r="D48" s="29"/>
      <c r="E48" s="29"/>
    </row>
    <row r="49" spans="1:5">
      <c r="A49" s="6" t="s">
        <v>1295</v>
      </c>
      <c r="B49" s="26">
        <v>24031.59</v>
      </c>
      <c r="C49" s="25">
        <v>45627</v>
      </c>
      <c r="D49" s="29"/>
      <c r="E49" s="29"/>
    </row>
    <row r="50" spans="1:5">
      <c r="A50" s="6" t="s">
        <v>1320</v>
      </c>
      <c r="B50" s="26">
        <v>25965.74</v>
      </c>
      <c r="C50" s="25">
        <v>44255</v>
      </c>
      <c r="D50" s="29"/>
      <c r="E50" s="29"/>
    </row>
    <row r="51" spans="1:5">
      <c r="A51" s="6" t="s">
        <v>1308</v>
      </c>
      <c r="B51" s="26">
        <v>17315.400000000001</v>
      </c>
      <c r="C51" s="25">
        <v>46691</v>
      </c>
      <c r="D51" s="29"/>
      <c r="E51" s="29"/>
    </row>
    <row r="52" spans="1:5">
      <c r="A52" s="30" t="s">
        <v>1608</v>
      </c>
      <c r="B52" s="30"/>
      <c r="C52" s="30"/>
      <c r="E52" s="29"/>
    </row>
    <row r="53" spans="1:5">
      <c r="A53" s="6" t="s">
        <v>118</v>
      </c>
      <c r="B53" s="26"/>
      <c r="C53" s="6"/>
      <c r="E53" s="29"/>
    </row>
    <row r="54" spans="1:5">
      <c r="A54" s="29" t="s">
        <v>1609</v>
      </c>
      <c r="B54" s="29"/>
      <c r="C54" s="29"/>
      <c r="D54" s="29"/>
      <c r="E54" s="29"/>
    </row>
  </sheetData>
  <mergeCells count="4">
    <mergeCell ref="D6:D51"/>
    <mergeCell ref="A52:C52"/>
    <mergeCell ref="E1:E54"/>
    <mergeCell ref="A54:D54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workbookViewId="0"/>
  </sheetViews>
  <sheetFormatPr defaultColWidth="9.140625" defaultRowHeight="12.75"/>
  <cols>
    <col min="1" max="1" width="30.7109375" customWidth="1"/>
    <col min="2" max="2" width="12.7109375" customWidth="1"/>
    <col min="3" max="3" width="11.7109375" customWidth="1"/>
    <col min="4" max="4" width="8.7109375" customWidth="1"/>
    <col min="5" max="5" width="10.7109375" customWidth="1"/>
    <col min="6" max="6" width="14.7109375" customWidth="1"/>
    <col min="7" max="7" width="7.42578125" customWidth="1"/>
    <col min="8" max="8" width="11.7109375" customWidth="1"/>
    <col min="9" max="9" width="14.7109375" customWidth="1"/>
    <col min="10" max="10" width="17.7109375" customWidth="1"/>
    <col min="11" max="11" width="11.7109375" customWidth="1"/>
    <col min="12" max="12" width="14.7109375" customWidth="1"/>
    <col min="13" max="13" width="24.7109375" customWidth="1"/>
    <col min="14" max="14" width="26.7109375" customWidth="1"/>
    <col min="15" max="15" width="23.7109375" customWidth="1"/>
  </cols>
  <sheetData>
    <row r="1" spans="1:17" ht="15.75">
      <c r="A1" s="1" t="s">
        <v>0</v>
      </c>
      <c r="B1" s="1" t="s">
        <v>1</v>
      </c>
      <c r="Q1" s="29" t="s">
        <v>1609</v>
      </c>
    </row>
    <row r="2" spans="1:17" ht="15.75">
      <c r="A2" s="1" t="s">
        <v>2</v>
      </c>
      <c r="B2" s="1" t="s">
        <v>1598</v>
      </c>
      <c r="Q2" s="29"/>
    </row>
    <row r="3" spans="1:17" ht="15.75">
      <c r="A3" s="1" t="s">
        <v>3</v>
      </c>
      <c r="B3" s="1" t="s">
        <v>4</v>
      </c>
      <c r="Q3" s="29"/>
    </row>
    <row r="4" spans="1:17" ht="15.75">
      <c r="A4" s="1" t="s">
        <v>5</v>
      </c>
      <c r="B4" s="1" t="s">
        <v>6</v>
      </c>
      <c r="Q4" s="29"/>
    </row>
    <row r="5" spans="1:17" ht="15.75">
      <c r="A5" s="2" t="s">
        <v>1589</v>
      </c>
      <c r="Q5" s="29"/>
    </row>
    <row r="6" spans="1:17">
      <c r="A6" s="3" t="s">
        <v>76</v>
      </c>
      <c r="B6" s="3" t="s">
        <v>77</v>
      </c>
      <c r="C6" s="3" t="s">
        <v>165</v>
      </c>
      <c r="D6" s="3" t="s">
        <v>79</v>
      </c>
      <c r="E6" s="3" t="s">
        <v>80</v>
      </c>
      <c r="F6" s="3" t="s">
        <v>122</v>
      </c>
      <c r="G6" s="3" t="s">
        <v>123</v>
      </c>
      <c r="H6" s="3" t="s">
        <v>81</v>
      </c>
      <c r="I6" s="3" t="s">
        <v>82</v>
      </c>
      <c r="J6" s="3" t="s">
        <v>1590</v>
      </c>
      <c r="K6" s="3" t="s">
        <v>124</v>
      </c>
      <c r="L6" s="3" t="s">
        <v>1591</v>
      </c>
      <c r="M6" s="3" t="s">
        <v>126</v>
      </c>
      <c r="N6" s="3" t="s">
        <v>127</v>
      </c>
      <c r="O6" s="3" t="s">
        <v>128</v>
      </c>
      <c r="P6" s="29" t="s">
        <v>1608</v>
      </c>
      <c r="Q6" s="29"/>
    </row>
    <row r="7" spans="1:17" ht="13.5" thickBot="1">
      <c r="A7" s="4"/>
      <c r="B7" s="4"/>
      <c r="C7" s="4"/>
      <c r="D7" s="4"/>
      <c r="E7" s="4"/>
      <c r="F7" s="4" t="s">
        <v>129</v>
      </c>
      <c r="G7" s="4" t="s">
        <v>130</v>
      </c>
      <c r="H7" s="4"/>
      <c r="I7" s="4" t="s">
        <v>87</v>
      </c>
      <c r="J7" s="4" t="s">
        <v>87</v>
      </c>
      <c r="K7" s="4" t="s">
        <v>131</v>
      </c>
      <c r="L7" s="4" t="s">
        <v>88</v>
      </c>
      <c r="M7" s="4" t="s">
        <v>87</v>
      </c>
      <c r="N7" s="4" t="s">
        <v>87</v>
      </c>
      <c r="O7" s="4" t="s">
        <v>87</v>
      </c>
      <c r="P7" s="29"/>
      <c r="Q7" s="29"/>
    </row>
    <row r="8" spans="1:17" ht="13.5" thickTop="1">
      <c r="A8" s="3" t="s">
        <v>1592</v>
      </c>
      <c r="B8" s="12"/>
      <c r="C8" s="3"/>
      <c r="D8" s="3"/>
      <c r="E8" s="3"/>
      <c r="F8" s="3"/>
      <c r="G8" s="12">
        <v>0</v>
      </c>
      <c r="H8" s="3"/>
      <c r="K8" s="9">
        <v>0</v>
      </c>
      <c r="L8" s="9">
        <v>0</v>
      </c>
      <c r="N8" s="10">
        <v>0</v>
      </c>
      <c r="O8" s="10">
        <v>0</v>
      </c>
      <c r="P8" s="29"/>
      <c r="Q8" s="29"/>
    </row>
    <row r="9" spans="1:17">
      <c r="A9" s="3" t="s">
        <v>90</v>
      </c>
      <c r="B9" s="12"/>
      <c r="C9" s="3"/>
      <c r="D9" s="3"/>
      <c r="E9" s="3"/>
      <c r="F9" s="3"/>
      <c r="H9" s="3"/>
      <c r="K9" s="9">
        <v>0</v>
      </c>
      <c r="L9" s="9">
        <v>0</v>
      </c>
      <c r="N9" s="10">
        <v>0</v>
      </c>
      <c r="O9" s="10">
        <v>0</v>
      </c>
      <c r="P9" s="29"/>
      <c r="Q9" s="29"/>
    </row>
    <row r="10" spans="1:17">
      <c r="A10" s="13" t="s">
        <v>167</v>
      </c>
      <c r="B10" s="14"/>
      <c r="C10" s="13"/>
      <c r="D10" s="13"/>
      <c r="E10" s="13"/>
      <c r="F10" s="13"/>
      <c r="G10" s="14">
        <v>0</v>
      </c>
      <c r="H10" s="13"/>
      <c r="K10" s="15">
        <v>0</v>
      </c>
      <c r="L10" s="15">
        <v>0</v>
      </c>
      <c r="N10" s="16">
        <v>0</v>
      </c>
      <c r="O10" s="16">
        <v>0</v>
      </c>
      <c r="P10" s="29"/>
      <c r="Q10" s="29"/>
    </row>
    <row r="11" spans="1:17">
      <c r="A11" s="13" t="s">
        <v>147</v>
      </c>
      <c r="B11" s="14"/>
      <c r="C11" s="13"/>
      <c r="D11" s="13"/>
      <c r="E11" s="13"/>
      <c r="F11" s="13"/>
      <c r="G11" s="14">
        <v>0</v>
      </c>
      <c r="H11" s="13"/>
      <c r="K11" s="15">
        <v>0</v>
      </c>
      <c r="L11" s="15">
        <v>0</v>
      </c>
      <c r="N11" s="16">
        <v>0</v>
      </c>
      <c r="O11" s="16">
        <v>0</v>
      </c>
      <c r="P11" s="29"/>
      <c r="Q11" s="29"/>
    </row>
    <row r="12" spans="1:17">
      <c r="A12" s="13" t="s">
        <v>168</v>
      </c>
      <c r="B12" s="14"/>
      <c r="C12" s="13"/>
      <c r="D12" s="13"/>
      <c r="E12" s="13"/>
      <c r="F12" s="13"/>
      <c r="G12" s="14">
        <v>0</v>
      </c>
      <c r="H12" s="13"/>
      <c r="K12" s="15">
        <v>0</v>
      </c>
      <c r="L12" s="15">
        <v>0</v>
      </c>
      <c r="N12" s="16">
        <v>0</v>
      </c>
      <c r="O12" s="16">
        <v>0</v>
      </c>
      <c r="P12" s="29"/>
      <c r="Q12" s="29"/>
    </row>
    <row r="13" spans="1:17">
      <c r="A13" s="13" t="s">
        <v>752</v>
      </c>
      <c r="B13" s="14"/>
      <c r="C13" s="13"/>
      <c r="D13" s="13"/>
      <c r="E13" s="13"/>
      <c r="F13" s="13"/>
      <c r="G13" s="14">
        <v>0</v>
      </c>
      <c r="H13" s="13"/>
      <c r="K13" s="15">
        <v>0</v>
      </c>
      <c r="L13" s="15">
        <v>0</v>
      </c>
      <c r="N13" s="16">
        <v>0</v>
      </c>
      <c r="O13" s="16">
        <v>0</v>
      </c>
      <c r="P13" s="29"/>
      <c r="Q13" s="29"/>
    </row>
    <row r="14" spans="1:17">
      <c r="A14" s="3" t="s">
        <v>117</v>
      </c>
      <c r="B14" s="12"/>
      <c r="C14" s="3"/>
      <c r="D14" s="3"/>
      <c r="E14" s="3"/>
      <c r="F14" s="3"/>
      <c r="H14" s="3"/>
      <c r="K14" s="9">
        <v>0</v>
      </c>
      <c r="L14" s="9">
        <v>0</v>
      </c>
      <c r="N14" s="10">
        <v>0</v>
      </c>
      <c r="O14" s="10">
        <v>0</v>
      </c>
      <c r="P14" s="29"/>
      <c r="Q14" s="29"/>
    </row>
    <row r="15" spans="1:17">
      <c r="A15" s="13" t="s">
        <v>170</v>
      </c>
      <c r="B15" s="14"/>
      <c r="C15" s="13"/>
      <c r="D15" s="13"/>
      <c r="E15" s="13"/>
      <c r="F15" s="13"/>
      <c r="G15" s="14">
        <v>0</v>
      </c>
      <c r="H15" s="13"/>
      <c r="K15" s="15">
        <v>0</v>
      </c>
      <c r="L15" s="15">
        <v>0</v>
      </c>
      <c r="N15" s="16">
        <v>0</v>
      </c>
      <c r="O15" s="16">
        <v>0</v>
      </c>
      <c r="P15" s="29"/>
      <c r="Q15" s="29"/>
    </row>
    <row r="16" spans="1:17">
      <c r="A16" s="13" t="s">
        <v>171</v>
      </c>
      <c r="B16" s="14"/>
      <c r="C16" s="13"/>
      <c r="D16" s="13"/>
      <c r="E16" s="13"/>
      <c r="F16" s="13"/>
      <c r="G16" s="14">
        <v>0</v>
      </c>
      <c r="H16" s="13"/>
      <c r="K16" s="15">
        <v>0</v>
      </c>
      <c r="L16" s="15">
        <v>0</v>
      </c>
      <c r="N16" s="16">
        <v>0</v>
      </c>
      <c r="O16" s="16">
        <v>0</v>
      </c>
      <c r="P16" s="29"/>
      <c r="Q16" s="29"/>
    </row>
    <row r="17" spans="1:17">
      <c r="A17" s="29" t="s">
        <v>1608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Q17" s="29"/>
    </row>
    <row r="18" spans="1:17">
      <c r="A18" s="6" t="s">
        <v>118</v>
      </c>
      <c r="B18" s="17"/>
      <c r="C18" s="6"/>
      <c r="D18" s="6"/>
      <c r="E18" s="6"/>
      <c r="F18" s="6"/>
      <c r="H18" s="6"/>
      <c r="Q18" s="29"/>
    </row>
    <row r="19" spans="1:17">
      <c r="A19" s="29" t="s">
        <v>1609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</sheetData>
  <mergeCells count="4">
    <mergeCell ref="P6:P16"/>
    <mergeCell ref="A17:O17"/>
    <mergeCell ref="Q1:Q19"/>
    <mergeCell ref="A19:P19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workbookViewId="0"/>
  </sheetViews>
  <sheetFormatPr defaultColWidth="9.140625" defaultRowHeight="12.75"/>
  <cols>
    <col min="1" max="1" width="30.7109375" customWidth="1"/>
    <col min="2" max="2" width="12.7109375" customWidth="1"/>
    <col min="3" max="3" width="11.7109375" customWidth="1"/>
    <col min="4" max="4" width="8.7109375" customWidth="1"/>
    <col min="5" max="5" width="10.7109375" customWidth="1"/>
    <col min="6" max="6" width="14.7109375" customWidth="1"/>
    <col min="7" max="7" width="7.42578125" customWidth="1"/>
    <col min="8" max="8" width="11.7109375" customWidth="1"/>
    <col min="9" max="9" width="14.7109375" customWidth="1"/>
    <col min="10" max="10" width="17.7109375" customWidth="1"/>
    <col min="11" max="11" width="11.7109375" customWidth="1"/>
    <col min="12" max="12" width="14.7109375" customWidth="1"/>
    <col min="13" max="13" width="24.7109375" customWidth="1"/>
    <col min="14" max="14" width="26.7109375" customWidth="1"/>
    <col min="15" max="15" width="23.7109375" customWidth="1"/>
  </cols>
  <sheetData>
    <row r="1" spans="1:17" ht="15.75">
      <c r="A1" s="1" t="s">
        <v>0</v>
      </c>
      <c r="B1" s="1" t="s">
        <v>1</v>
      </c>
      <c r="Q1" s="29" t="s">
        <v>1609</v>
      </c>
    </row>
    <row r="2" spans="1:17" ht="15.75">
      <c r="A2" s="1" t="s">
        <v>2</v>
      </c>
      <c r="B2" s="1" t="s">
        <v>1598</v>
      </c>
      <c r="Q2" s="29"/>
    </row>
    <row r="3" spans="1:17" ht="15.75">
      <c r="A3" s="1" t="s">
        <v>3</v>
      </c>
      <c r="B3" s="1" t="s">
        <v>4</v>
      </c>
      <c r="Q3" s="29"/>
    </row>
    <row r="4" spans="1:17" ht="15.75">
      <c r="A4" s="1" t="s">
        <v>5</v>
      </c>
      <c r="B4" s="1" t="s">
        <v>6</v>
      </c>
      <c r="Q4" s="29"/>
    </row>
    <row r="5" spans="1:17" ht="15.75">
      <c r="A5" s="2" t="s">
        <v>1593</v>
      </c>
      <c r="Q5" s="29"/>
    </row>
    <row r="6" spans="1:17">
      <c r="A6" s="3" t="s">
        <v>76</v>
      </c>
      <c r="B6" s="3" t="s">
        <v>77</v>
      </c>
      <c r="C6" s="3" t="s">
        <v>165</v>
      </c>
      <c r="D6" s="3" t="s">
        <v>79</v>
      </c>
      <c r="E6" s="3" t="s">
        <v>80</v>
      </c>
      <c r="F6" s="3" t="s">
        <v>122</v>
      </c>
      <c r="G6" s="3" t="s">
        <v>123</v>
      </c>
      <c r="H6" s="3" t="s">
        <v>81</v>
      </c>
      <c r="I6" s="3" t="s">
        <v>82</v>
      </c>
      <c r="J6" s="3" t="s">
        <v>1590</v>
      </c>
      <c r="K6" s="3" t="s">
        <v>124</v>
      </c>
      <c r="L6" s="3" t="s">
        <v>1591</v>
      </c>
      <c r="M6" s="3" t="s">
        <v>126</v>
      </c>
      <c r="N6" s="3" t="s">
        <v>127</v>
      </c>
      <c r="O6" s="3" t="s">
        <v>128</v>
      </c>
      <c r="P6" s="29" t="s">
        <v>1608</v>
      </c>
      <c r="Q6" s="29"/>
    </row>
    <row r="7" spans="1:17" ht="13.5" thickBot="1">
      <c r="A7" s="4"/>
      <c r="B7" s="4"/>
      <c r="C7" s="4"/>
      <c r="D7" s="4"/>
      <c r="E7" s="4"/>
      <c r="F7" s="4" t="s">
        <v>129</v>
      </c>
      <c r="G7" s="4" t="s">
        <v>130</v>
      </c>
      <c r="H7" s="4"/>
      <c r="I7" s="4" t="s">
        <v>87</v>
      </c>
      <c r="J7" s="4" t="s">
        <v>87</v>
      </c>
      <c r="K7" s="4" t="s">
        <v>131</v>
      </c>
      <c r="L7" s="4" t="s">
        <v>88</v>
      </c>
      <c r="M7" s="4" t="s">
        <v>87</v>
      </c>
      <c r="N7" s="4" t="s">
        <v>87</v>
      </c>
      <c r="O7" s="4" t="s">
        <v>87</v>
      </c>
      <c r="P7" s="29"/>
      <c r="Q7" s="29"/>
    </row>
    <row r="8" spans="1:17" ht="13.5" thickTop="1">
      <c r="A8" s="3" t="s">
        <v>1594</v>
      </c>
      <c r="B8" s="12"/>
      <c r="C8" s="3"/>
      <c r="D8" s="3"/>
      <c r="E8" s="3"/>
      <c r="F8" s="3"/>
      <c r="G8" s="12">
        <v>0</v>
      </c>
      <c r="H8" s="3"/>
      <c r="K8" s="9">
        <v>0</v>
      </c>
      <c r="L8" s="9">
        <v>0</v>
      </c>
      <c r="N8" s="10">
        <v>0</v>
      </c>
      <c r="O8" s="10">
        <v>0</v>
      </c>
      <c r="P8" s="29"/>
      <c r="Q8" s="29"/>
    </row>
    <row r="9" spans="1:17">
      <c r="A9" s="3" t="s">
        <v>1595</v>
      </c>
      <c r="B9" s="12"/>
      <c r="C9" s="3"/>
      <c r="D9" s="3"/>
      <c r="E9" s="3"/>
      <c r="F9" s="3"/>
      <c r="H9" s="3"/>
      <c r="K9" s="9">
        <v>0</v>
      </c>
      <c r="L9" s="9">
        <v>0</v>
      </c>
      <c r="N9" s="10">
        <v>0</v>
      </c>
      <c r="O9" s="10">
        <v>0</v>
      </c>
      <c r="P9" s="29"/>
      <c r="Q9" s="29"/>
    </row>
    <row r="10" spans="1:17">
      <c r="A10" s="13" t="s">
        <v>167</v>
      </c>
      <c r="B10" s="14"/>
      <c r="C10" s="13"/>
      <c r="D10" s="13"/>
      <c r="E10" s="13"/>
      <c r="F10" s="13"/>
      <c r="G10" s="14">
        <v>0</v>
      </c>
      <c r="H10" s="13"/>
      <c r="K10" s="15">
        <v>0</v>
      </c>
      <c r="L10" s="15">
        <v>0</v>
      </c>
      <c r="N10" s="16">
        <v>0</v>
      </c>
      <c r="O10" s="16">
        <v>0</v>
      </c>
      <c r="P10" s="29"/>
      <c r="Q10" s="29"/>
    </row>
    <row r="11" spans="1:17">
      <c r="A11" s="13" t="s">
        <v>147</v>
      </c>
      <c r="B11" s="14"/>
      <c r="C11" s="13"/>
      <c r="D11" s="13"/>
      <c r="E11" s="13"/>
      <c r="F11" s="13"/>
      <c r="G11" s="14">
        <v>0</v>
      </c>
      <c r="H11" s="13"/>
      <c r="K11" s="15">
        <v>0</v>
      </c>
      <c r="L11" s="15">
        <v>0</v>
      </c>
      <c r="N11" s="16">
        <v>0</v>
      </c>
      <c r="O11" s="16">
        <v>0</v>
      </c>
      <c r="P11" s="29"/>
      <c r="Q11" s="29"/>
    </row>
    <row r="12" spans="1:17">
      <c r="A12" s="13" t="s">
        <v>168</v>
      </c>
      <c r="B12" s="14"/>
      <c r="C12" s="13"/>
      <c r="D12" s="13"/>
      <c r="E12" s="13"/>
      <c r="F12" s="13"/>
      <c r="G12" s="14">
        <v>0</v>
      </c>
      <c r="H12" s="13"/>
      <c r="K12" s="15">
        <v>0</v>
      </c>
      <c r="L12" s="15">
        <v>0</v>
      </c>
      <c r="N12" s="16">
        <v>0</v>
      </c>
      <c r="O12" s="16">
        <v>0</v>
      </c>
      <c r="P12" s="29"/>
      <c r="Q12" s="29"/>
    </row>
    <row r="13" spans="1:17">
      <c r="A13" s="13" t="s">
        <v>752</v>
      </c>
      <c r="B13" s="14"/>
      <c r="C13" s="13"/>
      <c r="D13" s="13"/>
      <c r="E13" s="13"/>
      <c r="F13" s="13"/>
      <c r="G13" s="14">
        <v>0</v>
      </c>
      <c r="H13" s="13"/>
      <c r="K13" s="15">
        <v>0</v>
      </c>
      <c r="L13" s="15">
        <v>0</v>
      </c>
      <c r="N13" s="16">
        <v>0</v>
      </c>
      <c r="O13" s="16">
        <v>0</v>
      </c>
      <c r="P13" s="29"/>
      <c r="Q13" s="29"/>
    </row>
    <row r="14" spans="1:17">
      <c r="A14" s="3" t="s">
        <v>117</v>
      </c>
      <c r="B14" s="12"/>
      <c r="C14" s="3"/>
      <c r="D14" s="3"/>
      <c r="E14" s="3"/>
      <c r="F14" s="3"/>
      <c r="H14" s="3"/>
      <c r="K14" s="9">
        <v>0</v>
      </c>
      <c r="L14" s="9">
        <v>0</v>
      </c>
      <c r="N14" s="10">
        <v>0</v>
      </c>
      <c r="O14" s="10">
        <v>0</v>
      </c>
      <c r="P14" s="29"/>
      <c r="Q14" s="29"/>
    </row>
    <row r="15" spans="1:17">
      <c r="A15" s="13" t="s">
        <v>170</v>
      </c>
      <c r="B15" s="14"/>
      <c r="C15" s="13"/>
      <c r="D15" s="13"/>
      <c r="E15" s="13"/>
      <c r="F15" s="13"/>
      <c r="G15" s="14">
        <v>0</v>
      </c>
      <c r="H15" s="13"/>
      <c r="K15" s="15">
        <v>0</v>
      </c>
      <c r="L15" s="15">
        <v>0</v>
      </c>
      <c r="N15" s="16">
        <v>0</v>
      </c>
      <c r="O15" s="16">
        <v>0</v>
      </c>
      <c r="P15" s="29"/>
      <c r="Q15" s="29"/>
    </row>
    <row r="16" spans="1:17">
      <c r="A16" s="13" t="s">
        <v>171</v>
      </c>
      <c r="B16" s="14"/>
      <c r="C16" s="13"/>
      <c r="D16" s="13"/>
      <c r="E16" s="13"/>
      <c r="F16" s="13"/>
      <c r="G16" s="14">
        <v>0</v>
      </c>
      <c r="H16" s="13"/>
      <c r="K16" s="15">
        <v>0</v>
      </c>
      <c r="L16" s="15">
        <v>0</v>
      </c>
      <c r="N16" s="16">
        <v>0</v>
      </c>
      <c r="O16" s="16">
        <v>0</v>
      </c>
      <c r="P16" s="29"/>
      <c r="Q16" s="29"/>
    </row>
    <row r="17" spans="1:17">
      <c r="A17" s="29" t="s">
        <v>1608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Q17" s="29"/>
    </row>
    <row r="18" spans="1:17">
      <c r="A18" s="6" t="s">
        <v>118</v>
      </c>
      <c r="B18" s="17"/>
      <c r="C18" s="6"/>
      <c r="D18" s="6"/>
      <c r="E18" s="6"/>
      <c r="F18" s="6"/>
      <c r="H18" s="6"/>
      <c r="Q18" s="29"/>
    </row>
    <row r="19" spans="1:17">
      <c r="A19" s="29" t="s">
        <v>1609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</sheetData>
  <mergeCells count="4">
    <mergeCell ref="P6:P16"/>
    <mergeCell ref="A17:O17"/>
    <mergeCell ref="Q1:Q19"/>
    <mergeCell ref="A19:P19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rightToLeft="1" workbookViewId="0">
      <selection activeCell="A36" sqref="A36"/>
    </sheetView>
  </sheetViews>
  <sheetFormatPr defaultColWidth="9.140625" defaultRowHeight="12.75"/>
  <cols>
    <col min="1" max="1" width="44.7109375" customWidth="1"/>
    <col min="2" max="2" width="15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5.7109375" customWidth="1"/>
    <col min="9" max="9" width="14.7109375" customWidth="1"/>
    <col min="10" max="10" width="16.7109375" customWidth="1"/>
    <col min="11" max="11" width="20.7109375" customWidth="1"/>
    <col min="12" max="12" width="9.7109375" customWidth="1"/>
    <col min="13" max="13" width="21.7109375" customWidth="1"/>
    <col min="14" max="14" width="15.7109375" customWidth="1"/>
    <col min="15" max="15" width="24.7109375" customWidth="1"/>
    <col min="16" max="16" width="26.7109375" customWidth="1"/>
    <col min="17" max="17" width="23.7109375" customWidth="1"/>
  </cols>
  <sheetData>
    <row r="1" spans="1:19" ht="15.75">
      <c r="A1" s="1" t="s">
        <v>0</v>
      </c>
      <c r="B1" s="1" t="s">
        <v>1</v>
      </c>
      <c r="S1" s="29" t="s">
        <v>1609</v>
      </c>
    </row>
    <row r="2" spans="1:19" ht="15.75">
      <c r="A2" s="1" t="s">
        <v>2</v>
      </c>
      <c r="B2" s="1" t="s">
        <v>1598</v>
      </c>
      <c r="S2" s="29"/>
    </row>
    <row r="3" spans="1:19" ht="15.75">
      <c r="A3" s="1" t="s">
        <v>3</v>
      </c>
      <c r="B3" s="1" t="s">
        <v>4</v>
      </c>
      <c r="S3" s="29"/>
    </row>
    <row r="4" spans="1:19" ht="15.75">
      <c r="A4" s="1" t="s">
        <v>5</v>
      </c>
      <c r="B4" s="1" t="s">
        <v>6</v>
      </c>
      <c r="S4" s="29"/>
    </row>
    <row r="5" spans="1:19" ht="15.75">
      <c r="A5" s="2" t="s">
        <v>119</v>
      </c>
      <c r="S5" s="29"/>
    </row>
    <row r="6" spans="1:19" ht="15.75">
      <c r="A6" s="2" t="s">
        <v>120</v>
      </c>
      <c r="S6" s="29"/>
    </row>
    <row r="7" spans="1:19">
      <c r="A7" s="3" t="s">
        <v>76</v>
      </c>
      <c r="B7" s="3" t="s">
        <v>77</v>
      </c>
      <c r="C7" s="3" t="s">
        <v>121</v>
      </c>
      <c r="D7" s="3" t="s">
        <v>79</v>
      </c>
      <c r="E7" s="3" t="s">
        <v>80</v>
      </c>
      <c r="F7" s="3" t="s">
        <v>122</v>
      </c>
      <c r="G7" s="3" t="s">
        <v>123</v>
      </c>
      <c r="H7" s="3" t="s">
        <v>81</v>
      </c>
      <c r="I7" s="3" t="s">
        <v>82</v>
      </c>
      <c r="J7" s="3" t="s">
        <v>83</v>
      </c>
      <c r="K7" s="3" t="s">
        <v>124</v>
      </c>
      <c r="L7" s="3" t="s">
        <v>42</v>
      </c>
      <c r="M7" s="3" t="s">
        <v>125</v>
      </c>
      <c r="N7" s="3" t="s">
        <v>84</v>
      </c>
      <c r="O7" s="3" t="s">
        <v>126</v>
      </c>
      <c r="P7" s="3" t="s">
        <v>127</v>
      </c>
      <c r="Q7" s="3" t="s">
        <v>128</v>
      </c>
      <c r="R7" s="29" t="s">
        <v>1608</v>
      </c>
      <c r="S7" s="29"/>
    </row>
    <row r="8" spans="1:19" ht="13.5" thickBot="1">
      <c r="A8" s="4"/>
      <c r="B8" s="4"/>
      <c r="C8" s="4"/>
      <c r="D8" s="4"/>
      <c r="E8" s="4"/>
      <c r="F8" s="4" t="s">
        <v>129</v>
      </c>
      <c r="G8" s="4" t="s">
        <v>130</v>
      </c>
      <c r="H8" s="4"/>
      <c r="I8" s="4" t="s">
        <v>87</v>
      </c>
      <c r="J8" s="4" t="s">
        <v>87</v>
      </c>
      <c r="K8" s="4" t="s">
        <v>131</v>
      </c>
      <c r="L8" s="4" t="s">
        <v>132</v>
      </c>
      <c r="M8" s="4" t="s">
        <v>88</v>
      </c>
      <c r="N8" s="4" t="s">
        <v>88</v>
      </c>
      <c r="O8" s="4" t="s">
        <v>87</v>
      </c>
      <c r="P8" s="4" t="s">
        <v>87</v>
      </c>
      <c r="Q8" s="4" t="s">
        <v>87</v>
      </c>
      <c r="R8" s="29"/>
      <c r="S8" s="29"/>
    </row>
    <row r="9" spans="1:19" ht="13.5" thickTop="1">
      <c r="A9" s="3" t="s">
        <v>133</v>
      </c>
      <c r="B9" s="12"/>
      <c r="C9" s="19"/>
      <c r="D9" s="3"/>
      <c r="E9" s="3"/>
      <c r="F9" s="3"/>
      <c r="G9" s="12">
        <v>15.93</v>
      </c>
      <c r="H9" s="3"/>
      <c r="J9" s="10">
        <v>2.8E-3</v>
      </c>
      <c r="K9" s="9">
        <v>1814350328</v>
      </c>
      <c r="N9" s="9">
        <v>2969201.56</v>
      </c>
      <c r="P9" s="10">
        <v>1</v>
      </c>
      <c r="Q9" s="10">
        <v>0.1847</v>
      </c>
      <c r="R9" s="29"/>
      <c r="S9" s="29"/>
    </row>
    <row r="10" spans="1:19">
      <c r="A10" s="3" t="s">
        <v>90</v>
      </c>
      <c r="B10" s="12"/>
      <c r="C10" s="19"/>
      <c r="D10" s="3"/>
      <c r="E10" s="3"/>
      <c r="F10" s="3"/>
      <c r="G10" s="12">
        <v>15.93</v>
      </c>
      <c r="H10" s="3"/>
      <c r="J10" s="10">
        <v>2.8E-3</v>
      </c>
      <c r="K10" s="9">
        <v>1814350328</v>
      </c>
      <c r="N10" s="9">
        <v>2969201.56</v>
      </c>
      <c r="P10" s="10">
        <v>1</v>
      </c>
      <c r="Q10" s="10">
        <v>0.1847</v>
      </c>
      <c r="R10" s="29"/>
      <c r="S10" s="29"/>
    </row>
    <row r="11" spans="1:19">
      <c r="A11" s="13" t="s">
        <v>134</v>
      </c>
      <c r="B11" s="14"/>
      <c r="C11" s="20"/>
      <c r="D11" s="13"/>
      <c r="E11" s="13"/>
      <c r="F11" s="13"/>
      <c r="G11" s="14">
        <v>15.7</v>
      </c>
      <c r="H11" s="13"/>
      <c r="J11" s="16">
        <v>-1.1999999999999999E-3</v>
      </c>
      <c r="K11" s="15">
        <v>1388937258</v>
      </c>
      <c r="N11" s="15">
        <v>2312995.71</v>
      </c>
      <c r="P11" s="16">
        <v>0.77900000000000003</v>
      </c>
      <c r="Q11" s="16">
        <v>0.1439</v>
      </c>
      <c r="R11" s="29"/>
      <c r="S11" s="29"/>
    </row>
    <row r="12" spans="1:19">
      <c r="A12" s="13" t="s">
        <v>135</v>
      </c>
      <c r="B12" s="14"/>
      <c r="C12" s="20"/>
      <c r="D12" s="13"/>
      <c r="E12" s="13"/>
      <c r="F12" s="13"/>
      <c r="G12" s="14">
        <v>15.7</v>
      </c>
      <c r="H12" s="13"/>
      <c r="J12" s="16">
        <v>-1.1999999999999999E-3</v>
      </c>
      <c r="K12" s="15">
        <v>1388937258</v>
      </c>
      <c r="N12" s="15">
        <v>2312995.71</v>
      </c>
      <c r="P12" s="16">
        <v>0.77900000000000003</v>
      </c>
      <c r="Q12" s="16">
        <v>0.1439</v>
      </c>
      <c r="R12" s="29"/>
      <c r="S12" s="29"/>
    </row>
    <row r="13" spans="1:19">
      <c r="A13" s="6" t="s">
        <v>136</v>
      </c>
      <c r="B13" s="17">
        <v>1128081</v>
      </c>
      <c r="C13" s="18" t="s">
        <v>137</v>
      </c>
      <c r="D13" s="6" t="s">
        <v>138</v>
      </c>
      <c r="E13" s="6"/>
      <c r="F13" s="6"/>
      <c r="G13" s="17">
        <v>2.7</v>
      </c>
      <c r="H13" s="6" t="s">
        <v>94</v>
      </c>
      <c r="I13" s="21">
        <v>1.7500000000000002E-2</v>
      </c>
      <c r="J13" s="8">
        <v>-7.7999999999999996E-3</v>
      </c>
      <c r="K13" s="7">
        <v>2387503</v>
      </c>
      <c r="L13" s="7">
        <v>109.42</v>
      </c>
      <c r="M13" s="7">
        <v>0</v>
      </c>
      <c r="N13" s="7">
        <v>2612.41</v>
      </c>
      <c r="O13" s="8">
        <v>1E-4</v>
      </c>
      <c r="P13" s="8">
        <v>8.9999999999999998E-4</v>
      </c>
      <c r="Q13" s="8">
        <v>2.0000000000000001E-4</v>
      </c>
      <c r="R13" s="29"/>
      <c r="S13" s="29"/>
    </row>
    <row r="14" spans="1:19">
      <c r="A14" s="6" t="s">
        <v>139</v>
      </c>
      <c r="B14" s="17">
        <v>9590332</v>
      </c>
      <c r="C14" s="18" t="s">
        <v>137</v>
      </c>
      <c r="D14" s="6" t="s">
        <v>138</v>
      </c>
      <c r="E14" s="6"/>
      <c r="F14" s="6"/>
      <c r="G14" s="17">
        <v>0.57999999999999996</v>
      </c>
      <c r="H14" s="6" t="s">
        <v>94</v>
      </c>
      <c r="I14" s="21">
        <v>0.04</v>
      </c>
      <c r="J14" s="8">
        <v>-3.0999999999999999E-3</v>
      </c>
      <c r="K14" s="7">
        <v>5383528</v>
      </c>
      <c r="L14" s="7">
        <v>136</v>
      </c>
      <c r="M14" s="7">
        <v>0</v>
      </c>
      <c r="N14" s="7">
        <v>7321.6</v>
      </c>
      <c r="O14" s="8">
        <v>2.9999999999999997E-4</v>
      </c>
      <c r="P14" s="8">
        <v>2.5000000000000001E-3</v>
      </c>
      <c r="Q14" s="8">
        <v>5.0000000000000001E-4</v>
      </c>
      <c r="R14" s="29"/>
      <c r="S14" s="29"/>
    </row>
    <row r="15" spans="1:19">
      <c r="A15" s="6" t="s">
        <v>140</v>
      </c>
      <c r="B15" s="17">
        <v>9590431</v>
      </c>
      <c r="C15" s="18" t="s">
        <v>137</v>
      </c>
      <c r="D15" s="6" t="s">
        <v>138</v>
      </c>
      <c r="E15" s="6"/>
      <c r="F15" s="6"/>
      <c r="G15" s="17">
        <v>3.38</v>
      </c>
      <c r="H15" s="6" t="s">
        <v>94</v>
      </c>
      <c r="I15" s="21">
        <v>0.04</v>
      </c>
      <c r="J15" s="8">
        <v>-8.8999999999999999E-3</v>
      </c>
      <c r="K15" s="7">
        <v>771159</v>
      </c>
      <c r="L15" s="7">
        <v>147.74</v>
      </c>
      <c r="M15" s="7">
        <v>0</v>
      </c>
      <c r="N15" s="7">
        <v>1139.31</v>
      </c>
      <c r="O15" s="8">
        <v>1E-4</v>
      </c>
      <c r="P15" s="8">
        <v>4.0000000000000002E-4</v>
      </c>
      <c r="Q15" s="8">
        <v>1E-4</v>
      </c>
      <c r="R15" s="29"/>
      <c r="S15" s="29"/>
    </row>
    <row r="16" spans="1:19">
      <c r="A16" s="6" t="s">
        <v>141</v>
      </c>
      <c r="B16" s="17">
        <v>1140847</v>
      </c>
      <c r="C16" s="18" t="s">
        <v>137</v>
      </c>
      <c r="D16" s="6" t="s">
        <v>138</v>
      </c>
      <c r="E16" s="6"/>
      <c r="F16" s="6"/>
      <c r="G16" s="17">
        <v>6.27</v>
      </c>
      <c r="H16" s="6" t="s">
        <v>94</v>
      </c>
      <c r="I16" s="21">
        <v>7.4999999999999997E-3</v>
      </c>
      <c r="J16" s="8">
        <v>-8.6999999999999994E-3</v>
      </c>
      <c r="K16" s="7">
        <v>4044106</v>
      </c>
      <c r="L16" s="7">
        <v>112.38</v>
      </c>
      <c r="M16" s="7">
        <v>0</v>
      </c>
      <c r="N16" s="7">
        <v>4544.7700000000004</v>
      </c>
      <c r="O16" s="8">
        <v>2.0000000000000001E-4</v>
      </c>
      <c r="P16" s="8">
        <v>1.5E-3</v>
      </c>
      <c r="Q16" s="8">
        <v>2.9999999999999997E-4</v>
      </c>
      <c r="R16" s="29"/>
      <c r="S16" s="29"/>
    </row>
    <row r="17" spans="1:19">
      <c r="A17" s="6" t="s">
        <v>142</v>
      </c>
      <c r="B17" s="17">
        <v>1134865</v>
      </c>
      <c r="C17" s="18" t="s">
        <v>137</v>
      </c>
      <c r="D17" s="6" t="s">
        <v>138</v>
      </c>
      <c r="E17" s="6"/>
      <c r="F17" s="6"/>
      <c r="G17" s="17">
        <v>21.95</v>
      </c>
      <c r="H17" s="6" t="s">
        <v>94</v>
      </c>
      <c r="I17" s="21">
        <v>0.01</v>
      </c>
      <c r="J17" s="8">
        <v>1.8E-3</v>
      </c>
      <c r="K17" s="7">
        <v>494316828</v>
      </c>
      <c r="L17" s="7">
        <v>121.2</v>
      </c>
      <c r="M17" s="7">
        <v>0</v>
      </c>
      <c r="N17" s="7">
        <v>599112</v>
      </c>
      <c r="O17" s="8">
        <v>2.7900000000000001E-2</v>
      </c>
      <c r="P17" s="8">
        <v>0.20180000000000001</v>
      </c>
      <c r="Q17" s="8">
        <v>3.73E-2</v>
      </c>
      <c r="R17" s="29"/>
      <c r="S17" s="29"/>
    </row>
    <row r="18" spans="1:19">
      <c r="A18" s="6" t="s">
        <v>143</v>
      </c>
      <c r="B18" s="17">
        <v>1124056</v>
      </c>
      <c r="C18" s="18" t="s">
        <v>137</v>
      </c>
      <c r="D18" s="6" t="s">
        <v>138</v>
      </c>
      <c r="E18" s="6"/>
      <c r="F18" s="6"/>
      <c r="G18" s="17">
        <v>1.72</v>
      </c>
      <c r="H18" s="6" t="s">
        <v>94</v>
      </c>
      <c r="I18" s="21">
        <v>2.75E-2</v>
      </c>
      <c r="J18" s="8">
        <v>-7.1000000000000004E-3</v>
      </c>
      <c r="K18" s="7">
        <v>5759863</v>
      </c>
      <c r="L18" s="7">
        <v>110.72</v>
      </c>
      <c r="M18" s="7">
        <v>0</v>
      </c>
      <c r="N18" s="7">
        <v>6377.32</v>
      </c>
      <c r="O18" s="8">
        <v>2.9999999999999997E-4</v>
      </c>
      <c r="P18" s="8">
        <v>2.0999999999999999E-3</v>
      </c>
      <c r="Q18" s="8">
        <v>4.0000000000000002E-4</v>
      </c>
      <c r="R18" s="29"/>
      <c r="S18" s="29"/>
    </row>
    <row r="19" spans="1:19">
      <c r="A19" s="6" t="s">
        <v>144</v>
      </c>
      <c r="B19" s="17">
        <v>1135912</v>
      </c>
      <c r="C19" s="18" t="s">
        <v>137</v>
      </c>
      <c r="D19" s="6" t="s">
        <v>138</v>
      </c>
      <c r="E19" s="6"/>
      <c r="F19" s="6"/>
      <c r="G19" s="17">
        <v>4.76</v>
      </c>
      <c r="H19" s="6" t="s">
        <v>94</v>
      </c>
      <c r="I19" s="21">
        <v>7.4999999999999997E-3</v>
      </c>
      <c r="J19" s="8">
        <v>-9.4999999999999998E-3</v>
      </c>
      <c r="K19" s="7">
        <v>280569</v>
      </c>
      <c r="L19" s="7">
        <v>109.12</v>
      </c>
      <c r="M19" s="7">
        <v>0</v>
      </c>
      <c r="N19" s="7">
        <v>306.16000000000003</v>
      </c>
      <c r="O19" s="8">
        <v>0</v>
      </c>
      <c r="P19" s="8">
        <v>1E-4</v>
      </c>
      <c r="Q19" s="8">
        <v>0</v>
      </c>
      <c r="R19" s="29"/>
      <c r="S19" s="29"/>
    </row>
    <row r="20" spans="1:19">
      <c r="A20" s="6" t="s">
        <v>145</v>
      </c>
      <c r="B20" s="17">
        <v>1097708</v>
      </c>
      <c r="C20" s="18" t="s">
        <v>137</v>
      </c>
      <c r="D20" s="6" t="s">
        <v>138</v>
      </c>
      <c r="E20" s="6"/>
      <c r="F20" s="6"/>
      <c r="G20" s="17">
        <v>12.55</v>
      </c>
      <c r="H20" s="6" t="s">
        <v>94</v>
      </c>
      <c r="I20" s="21">
        <v>0.04</v>
      </c>
      <c r="J20" s="8">
        <v>-2.7000000000000001E-3</v>
      </c>
      <c r="K20" s="7">
        <v>628125038</v>
      </c>
      <c r="L20" s="7">
        <v>201.91</v>
      </c>
      <c r="M20" s="7">
        <v>0</v>
      </c>
      <c r="N20" s="7">
        <v>1268247.26</v>
      </c>
      <c r="O20" s="8">
        <v>3.7900000000000003E-2</v>
      </c>
      <c r="P20" s="8">
        <v>0.42709999999999998</v>
      </c>
      <c r="Q20" s="8">
        <v>7.8899999999999998E-2</v>
      </c>
      <c r="R20" s="29"/>
      <c r="S20" s="29"/>
    </row>
    <row r="21" spans="1:19">
      <c r="A21" s="6" t="s">
        <v>146</v>
      </c>
      <c r="B21" s="17">
        <v>1120583</v>
      </c>
      <c r="C21" s="18" t="s">
        <v>137</v>
      </c>
      <c r="D21" s="6" t="s">
        <v>138</v>
      </c>
      <c r="E21" s="6"/>
      <c r="F21" s="6"/>
      <c r="G21" s="17">
        <v>17.010000000000002</v>
      </c>
      <c r="H21" s="6" t="s">
        <v>94</v>
      </c>
      <c r="I21" s="21">
        <v>2.7650999999999998E-2</v>
      </c>
      <c r="J21" s="8">
        <v>-5.0000000000000001E-4</v>
      </c>
      <c r="K21" s="7">
        <v>247868664</v>
      </c>
      <c r="L21" s="7">
        <v>170.79</v>
      </c>
      <c r="M21" s="7">
        <v>0</v>
      </c>
      <c r="N21" s="7">
        <v>423334.89</v>
      </c>
      <c r="O21" s="8">
        <v>1.38E-2</v>
      </c>
      <c r="P21" s="8">
        <v>0.1426</v>
      </c>
      <c r="Q21" s="8">
        <v>2.63E-2</v>
      </c>
      <c r="R21" s="29"/>
      <c r="S21" s="29"/>
    </row>
    <row r="22" spans="1:19">
      <c r="A22" s="13" t="s">
        <v>147</v>
      </c>
      <c r="B22" s="14"/>
      <c r="C22" s="20"/>
      <c r="D22" s="13"/>
      <c r="E22" s="13"/>
      <c r="F22" s="13"/>
      <c r="G22" s="14">
        <v>16.73</v>
      </c>
      <c r="H22" s="13"/>
      <c r="J22" s="16">
        <v>1.7000000000000001E-2</v>
      </c>
      <c r="K22" s="15">
        <v>425413070</v>
      </c>
      <c r="N22" s="15">
        <v>656205.85</v>
      </c>
      <c r="P22" s="16">
        <v>0.221</v>
      </c>
      <c r="Q22" s="16">
        <v>4.0800000000000003E-2</v>
      </c>
      <c r="R22" s="29"/>
      <c r="S22" s="29"/>
    </row>
    <row r="23" spans="1:19">
      <c r="A23" s="13" t="s">
        <v>148</v>
      </c>
      <c r="B23" s="14"/>
      <c r="C23" s="20"/>
      <c r="D23" s="13"/>
      <c r="E23" s="13"/>
      <c r="F23" s="13"/>
      <c r="G23" s="14">
        <v>0</v>
      </c>
      <c r="H23" s="13"/>
      <c r="K23" s="15">
        <v>0</v>
      </c>
      <c r="N23" s="15">
        <v>0</v>
      </c>
      <c r="P23" s="16">
        <v>0</v>
      </c>
      <c r="Q23" s="16">
        <v>0</v>
      </c>
      <c r="R23" s="29"/>
      <c r="S23" s="29"/>
    </row>
    <row r="24" spans="1:19">
      <c r="A24" s="13" t="s">
        <v>149</v>
      </c>
      <c r="B24" s="14"/>
      <c r="C24" s="20"/>
      <c r="D24" s="13"/>
      <c r="E24" s="13"/>
      <c r="F24" s="13"/>
      <c r="G24" s="14">
        <v>16.73</v>
      </c>
      <c r="H24" s="13"/>
      <c r="J24" s="16">
        <v>1.7000000000000001E-2</v>
      </c>
      <c r="K24" s="15">
        <v>425413070</v>
      </c>
      <c r="N24" s="15">
        <v>656205.85</v>
      </c>
      <c r="P24" s="16">
        <v>0.221</v>
      </c>
      <c r="Q24" s="16">
        <v>4.0800000000000003E-2</v>
      </c>
      <c r="R24" s="29"/>
      <c r="S24" s="29"/>
    </row>
    <row r="25" spans="1:19">
      <c r="A25" s="6" t="s">
        <v>150</v>
      </c>
      <c r="B25" s="17">
        <v>1142223</v>
      </c>
      <c r="C25" s="18" t="s">
        <v>137</v>
      </c>
      <c r="D25" s="6" t="s">
        <v>138</v>
      </c>
      <c r="E25" s="6"/>
      <c r="F25" s="6"/>
      <c r="G25" s="17">
        <v>0.08</v>
      </c>
      <c r="H25" s="6" t="s">
        <v>94</v>
      </c>
      <c r="I25" s="21">
        <v>5.0000000000000001E-3</v>
      </c>
      <c r="J25" s="8">
        <v>2.5000000000000001E-3</v>
      </c>
      <c r="K25" s="7">
        <v>669621</v>
      </c>
      <c r="L25" s="7">
        <v>100.48</v>
      </c>
      <c r="M25" s="7">
        <v>0</v>
      </c>
      <c r="N25" s="7">
        <v>672.84</v>
      </c>
      <c r="O25" s="8">
        <v>2.0000000000000001E-4</v>
      </c>
      <c r="P25" s="8">
        <v>2.0000000000000001E-4</v>
      </c>
      <c r="Q25" s="8">
        <v>0</v>
      </c>
      <c r="R25" s="29"/>
      <c r="S25" s="29"/>
    </row>
    <row r="26" spans="1:19">
      <c r="A26" s="6" t="s">
        <v>151</v>
      </c>
      <c r="B26" s="17">
        <v>1125400</v>
      </c>
      <c r="C26" s="18" t="s">
        <v>137</v>
      </c>
      <c r="D26" s="6" t="s">
        <v>138</v>
      </c>
      <c r="E26" s="6"/>
      <c r="F26" s="6"/>
      <c r="G26" s="17">
        <v>14.56</v>
      </c>
      <c r="H26" s="6" t="s">
        <v>94</v>
      </c>
      <c r="I26" s="21">
        <v>5.5E-2</v>
      </c>
      <c r="J26" s="8">
        <v>1.52E-2</v>
      </c>
      <c r="K26" s="7">
        <v>149044033</v>
      </c>
      <c r="L26" s="7">
        <v>176.34</v>
      </c>
      <c r="M26" s="7">
        <v>0</v>
      </c>
      <c r="N26" s="7">
        <v>262824.25</v>
      </c>
      <c r="O26" s="8">
        <v>7.7000000000000002E-3</v>
      </c>
      <c r="P26" s="8">
        <v>8.8499999999999995E-2</v>
      </c>
      <c r="Q26" s="8">
        <v>1.6299999999999999E-2</v>
      </c>
      <c r="R26" s="29"/>
      <c r="S26" s="29"/>
    </row>
    <row r="27" spans="1:19">
      <c r="A27" s="6" t="s">
        <v>152</v>
      </c>
      <c r="B27" s="17">
        <v>1130848</v>
      </c>
      <c r="C27" s="18" t="s">
        <v>137</v>
      </c>
      <c r="D27" s="6" t="s">
        <v>138</v>
      </c>
      <c r="E27" s="6"/>
      <c r="F27" s="6"/>
      <c r="G27" s="17">
        <v>3.05</v>
      </c>
      <c r="H27" s="6" t="s">
        <v>94</v>
      </c>
      <c r="I27" s="21">
        <v>3.7499999999999999E-2</v>
      </c>
      <c r="J27" s="8">
        <v>1.9E-3</v>
      </c>
      <c r="K27" s="7">
        <v>286096</v>
      </c>
      <c r="L27" s="7">
        <v>114.35</v>
      </c>
      <c r="M27" s="7">
        <v>0</v>
      </c>
      <c r="N27" s="7">
        <v>327.14999999999998</v>
      </c>
      <c r="O27" s="8">
        <v>0</v>
      </c>
      <c r="P27" s="8">
        <v>1E-4</v>
      </c>
      <c r="Q27" s="8">
        <v>0</v>
      </c>
      <c r="R27" s="29"/>
      <c r="S27" s="29"/>
    </row>
    <row r="28" spans="1:19">
      <c r="A28" s="6" t="s">
        <v>153</v>
      </c>
      <c r="B28" s="17">
        <v>1140193</v>
      </c>
      <c r="C28" s="18" t="s">
        <v>137</v>
      </c>
      <c r="D28" s="6" t="s">
        <v>138</v>
      </c>
      <c r="E28" s="6"/>
      <c r="F28" s="6"/>
      <c r="G28" s="17">
        <v>18.29</v>
      </c>
      <c r="H28" s="6" t="s">
        <v>94</v>
      </c>
      <c r="I28" s="21">
        <v>3.7499999999999999E-2</v>
      </c>
      <c r="J28" s="8">
        <v>1.83E-2</v>
      </c>
      <c r="K28" s="7">
        <v>274023875</v>
      </c>
      <c r="L28" s="7">
        <v>142.52000000000001</v>
      </c>
      <c r="M28" s="7">
        <v>0</v>
      </c>
      <c r="N28" s="7">
        <v>390538.83</v>
      </c>
      <c r="O28" s="8">
        <v>1.3100000000000001E-2</v>
      </c>
      <c r="P28" s="8">
        <v>0.13150000000000001</v>
      </c>
      <c r="Q28" s="8">
        <v>2.4299999999999999E-2</v>
      </c>
      <c r="R28" s="29"/>
      <c r="S28" s="29"/>
    </row>
    <row r="29" spans="1:19">
      <c r="A29" s="6" t="s">
        <v>154</v>
      </c>
      <c r="B29" s="17">
        <v>1126747</v>
      </c>
      <c r="C29" s="18" t="s">
        <v>137</v>
      </c>
      <c r="D29" s="6" t="s">
        <v>138</v>
      </c>
      <c r="E29" s="6"/>
      <c r="F29" s="6"/>
      <c r="G29" s="17">
        <v>2.13</v>
      </c>
      <c r="H29" s="6" t="s">
        <v>94</v>
      </c>
      <c r="I29" s="21">
        <v>4.2500000000000003E-2</v>
      </c>
      <c r="J29" s="8">
        <v>1E-3</v>
      </c>
      <c r="K29" s="7">
        <v>148715</v>
      </c>
      <c r="L29" s="7">
        <v>112.5</v>
      </c>
      <c r="M29" s="7">
        <v>0</v>
      </c>
      <c r="N29" s="7">
        <v>167.3</v>
      </c>
      <c r="O29" s="8">
        <v>0</v>
      </c>
      <c r="P29" s="8">
        <v>1E-4</v>
      </c>
      <c r="Q29" s="8">
        <v>0</v>
      </c>
      <c r="R29" s="29"/>
      <c r="S29" s="29"/>
    </row>
    <row r="30" spans="1:19">
      <c r="A30" s="6" t="s">
        <v>155</v>
      </c>
      <c r="B30" s="17">
        <v>1099456</v>
      </c>
      <c r="C30" s="18" t="s">
        <v>137</v>
      </c>
      <c r="D30" s="6" t="s">
        <v>138</v>
      </c>
      <c r="E30" s="6"/>
      <c r="F30" s="6"/>
      <c r="G30" s="17">
        <v>5.14</v>
      </c>
      <c r="H30" s="6" t="s">
        <v>94</v>
      </c>
      <c r="I30" s="21">
        <v>6.25E-2</v>
      </c>
      <c r="J30" s="8">
        <v>3.5000000000000001E-3</v>
      </c>
      <c r="K30" s="7">
        <v>1240730</v>
      </c>
      <c r="L30" s="7">
        <v>135.04</v>
      </c>
      <c r="M30" s="7">
        <v>0</v>
      </c>
      <c r="N30" s="7">
        <v>1675.48</v>
      </c>
      <c r="O30" s="8">
        <v>1E-4</v>
      </c>
      <c r="P30" s="8">
        <v>5.9999999999999995E-4</v>
      </c>
      <c r="Q30" s="8">
        <v>1E-4</v>
      </c>
      <c r="R30" s="29"/>
      <c r="S30" s="29"/>
    </row>
    <row r="31" spans="1:19">
      <c r="A31" s="13" t="s">
        <v>156</v>
      </c>
      <c r="B31" s="14"/>
      <c r="C31" s="20"/>
      <c r="D31" s="13"/>
      <c r="E31" s="13"/>
      <c r="F31" s="13"/>
      <c r="G31" s="14">
        <v>0</v>
      </c>
      <c r="H31" s="13"/>
      <c r="K31" s="15">
        <v>0</v>
      </c>
      <c r="N31" s="15">
        <v>0</v>
      </c>
      <c r="P31" s="16">
        <v>0</v>
      </c>
      <c r="Q31" s="16">
        <v>0</v>
      </c>
      <c r="R31" s="29"/>
      <c r="S31" s="29"/>
    </row>
    <row r="32" spans="1:19">
      <c r="A32" s="13" t="s">
        <v>157</v>
      </c>
      <c r="B32" s="14"/>
      <c r="C32" s="20"/>
      <c r="D32" s="13"/>
      <c r="E32" s="13"/>
      <c r="F32" s="13"/>
      <c r="H32" s="13"/>
      <c r="K32" s="15">
        <v>0</v>
      </c>
      <c r="N32" s="15">
        <v>0</v>
      </c>
      <c r="P32" s="16">
        <v>0</v>
      </c>
      <c r="Q32" s="16">
        <v>0</v>
      </c>
      <c r="R32" s="29"/>
      <c r="S32" s="29"/>
    </row>
    <row r="33" spans="1:19">
      <c r="A33" s="3" t="s">
        <v>117</v>
      </c>
      <c r="B33" s="12"/>
      <c r="C33" s="19"/>
      <c r="D33" s="3"/>
      <c r="E33" s="3"/>
      <c r="F33" s="3"/>
      <c r="H33" s="3"/>
      <c r="K33" s="9">
        <v>0</v>
      </c>
      <c r="N33" s="9">
        <v>0</v>
      </c>
      <c r="P33" s="10">
        <v>0</v>
      </c>
      <c r="Q33" s="10">
        <v>0</v>
      </c>
      <c r="R33" s="29"/>
      <c r="S33" s="29"/>
    </row>
    <row r="34" spans="1:19">
      <c r="A34" s="13" t="s">
        <v>158</v>
      </c>
      <c r="B34" s="14"/>
      <c r="C34" s="20"/>
      <c r="D34" s="13"/>
      <c r="E34" s="13"/>
      <c r="F34" s="13"/>
      <c r="G34" s="14">
        <v>0</v>
      </c>
      <c r="H34" s="13"/>
      <c r="K34" s="15">
        <v>0</v>
      </c>
      <c r="N34" s="15">
        <v>0</v>
      </c>
      <c r="P34" s="16">
        <v>0</v>
      </c>
      <c r="Q34" s="16">
        <v>0</v>
      </c>
      <c r="R34" s="29"/>
      <c r="S34" s="29"/>
    </row>
    <row r="35" spans="1:19">
      <c r="A35" s="13" t="s">
        <v>159</v>
      </c>
      <c r="B35" s="14"/>
      <c r="C35" s="20"/>
      <c r="D35" s="13"/>
      <c r="E35" s="13"/>
      <c r="F35" s="13"/>
      <c r="G35" s="14">
        <v>0</v>
      </c>
      <c r="H35" s="13"/>
      <c r="K35" s="15">
        <v>0</v>
      </c>
      <c r="N35" s="15">
        <v>0</v>
      </c>
      <c r="P35" s="16">
        <v>0</v>
      </c>
      <c r="Q35" s="16">
        <v>0</v>
      </c>
      <c r="R35" s="29"/>
      <c r="S35" s="29"/>
    </row>
    <row r="36" spans="1:19">
      <c r="A36" s="30" t="s">
        <v>1608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S36" s="29"/>
    </row>
    <row r="37" spans="1:19">
      <c r="A37" s="6" t="s">
        <v>118</v>
      </c>
      <c r="B37" s="17"/>
      <c r="C37" s="18"/>
      <c r="D37" s="6"/>
      <c r="E37" s="6"/>
      <c r="F37" s="6"/>
      <c r="H37" s="6"/>
      <c r="S37" s="29"/>
    </row>
    <row r="38" spans="1:19">
      <c r="A38" s="29" t="s">
        <v>1609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</sheetData>
  <mergeCells count="4">
    <mergeCell ref="R7:R35"/>
    <mergeCell ref="A36:Q36"/>
    <mergeCell ref="S1:S38"/>
    <mergeCell ref="A38:R38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rightToLeft="1" tabSelected="1" workbookViewId="0">
      <selection activeCell="C4" sqref="C4"/>
    </sheetView>
  </sheetViews>
  <sheetFormatPr defaultColWidth="9.140625" defaultRowHeight="12.75"/>
  <cols>
    <col min="1" max="1" width="36.7109375" customWidth="1"/>
    <col min="2" max="2" width="12.7109375" customWidth="1"/>
    <col min="3" max="3" width="11.7109375" customWidth="1"/>
    <col min="4" max="4" width="8.7109375" customWidth="1"/>
    <col min="5" max="5" width="10.7109375" customWidth="1"/>
    <col min="6" max="6" width="14.7109375" customWidth="1"/>
    <col min="7" max="7" width="7.42578125" customWidth="1"/>
    <col min="8" max="8" width="11.7109375" customWidth="1"/>
    <col min="9" max="9" width="14.7109375" customWidth="1"/>
    <col min="10" max="10" width="17.7109375" customWidth="1"/>
    <col min="11" max="11" width="11.7109375" customWidth="1"/>
    <col min="12" max="12" width="14.7109375" customWidth="1"/>
    <col min="13" max="13" width="24.7109375" customWidth="1"/>
    <col min="14" max="14" width="26.7109375" customWidth="1"/>
    <col min="15" max="15" width="23.7109375" customWidth="1"/>
  </cols>
  <sheetData>
    <row r="1" spans="1:17" ht="15.75">
      <c r="A1" s="1" t="s">
        <v>0</v>
      </c>
      <c r="B1" s="1" t="s">
        <v>1</v>
      </c>
      <c r="Q1" s="29" t="s">
        <v>1609</v>
      </c>
    </row>
    <row r="2" spans="1:17" ht="15.75">
      <c r="A2" s="1" t="s">
        <v>2</v>
      </c>
      <c r="B2" s="1" t="s">
        <v>1598</v>
      </c>
      <c r="Q2" s="29"/>
    </row>
    <row r="3" spans="1:17" ht="15.75">
      <c r="A3" s="1" t="s">
        <v>3</v>
      </c>
      <c r="B3" s="1" t="s">
        <v>4</v>
      </c>
      <c r="Q3" s="29"/>
    </row>
    <row r="4" spans="1:17" ht="15.75">
      <c r="A4" s="1" t="s">
        <v>5</v>
      </c>
      <c r="B4" s="1" t="s">
        <v>6</v>
      </c>
      <c r="Q4" s="29"/>
    </row>
    <row r="5" spans="1:17" ht="15.75">
      <c r="A5" s="2" t="s">
        <v>1596</v>
      </c>
      <c r="Q5" s="29"/>
    </row>
    <row r="6" spans="1:17">
      <c r="A6" s="3" t="s">
        <v>76</v>
      </c>
      <c r="B6" s="3" t="s">
        <v>77</v>
      </c>
      <c r="C6" s="3" t="s">
        <v>165</v>
      </c>
      <c r="D6" s="3" t="s">
        <v>79</v>
      </c>
      <c r="E6" s="3" t="s">
        <v>80</v>
      </c>
      <c r="F6" s="3" t="s">
        <v>122</v>
      </c>
      <c r="G6" s="3" t="s">
        <v>123</v>
      </c>
      <c r="H6" s="3" t="s">
        <v>81</v>
      </c>
      <c r="I6" s="3" t="s">
        <v>82</v>
      </c>
      <c r="J6" s="3" t="s">
        <v>1590</v>
      </c>
      <c r="K6" s="3" t="s">
        <v>124</v>
      </c>
      <c r="L6" s="3" t="s">
        <v>1591</v>
      </c>
      <c r="M6" s="3" t="s">
        <v>126</v>
      </c>
      <c r="N6" s="3" t="s">
        <v>127</v>
      </c>
      <c r="O6" s="3" t="s">
        <v>128</v>
      </c>
      <c r="P6" s="29" t="s">
        <v>1608</v>
      </c>
      <c r="Q6" s="29"/>
    </row>
    <row r="7" spans="1:17" ht="13.5" thickBot="1">
      <c r="A7" s="4"/>
      <c r="B7" s="4"/>
      <c r="C7" s="4"/>
      <c r="D7" s="4"/>
      <c r="E7" s="4"/>
      <c r="F7" s="4" t="s">
        <v>129</v>
      </c>
      <c r="G7" s="4" t="s">
        <v>130</v>
      </c>
      <c r="H7" s="4"/>
      <c r="I7" s="4" t="s">
        <v>87</v>
      </c>
      <c r="J7" s="4" t="s">
        <v>87</v>
      </c>
      <c r="K7" s="4" t="s">
        <v>131</v>
      </c>
      <c r="L7" s="4" t="s">
        <v>88</v>
      </c>
      <c r="M7" s="4" t="s">
        <v>87</v>
      </c>
      <c r="N7" s="4" t="s">
        <v>87</v>
      </c>
      <c r="O7" s="4" t="s">
        <v>87</v>
      </c>
      <c r="P7" s="29"/>
      <c r="Q7" s="29"/>
    </row>
    <row r="8" spans="1:17" ht="13.5" thickTop="1">
      <c r="A8" s="3" t="s">
        <v>1597</v>
      </c>
      <c r="B8" s="12"/>
      <c r="C8" s="3"/>
      <c r="D8" s="3"/>
      <c r="E8" s="3"/>
      <c r="F8" s="3"/>
      <c r="H8" s="3"/>
      <c r="K8" s="9">
        <v>0</v>
      </c>
      <c r="L8" s="9">
        <v>0</v>
      </c>
      <c r="N8" s="10">
        <v>0</v>
      </c>
      <c r="O8" s="10">
        <v>0</v>
      </c>
      <c r="P8" s="29"/>
      <c r="Q8" s="29"/>
    </row>
    <row r="9" spans="1:17">
      <c r="A9" s="3" t="s">
        <v>1595</v>
      </c>
      <c r="B9" s="12"/>
      <c r="C9" s="3"/>
      <c r="D9" s="3"/>
      <c r="E9" s="3"/>
      <c r="F9" s="3"/>
      <c r="H9" s="3"/>
      <c r="K9" s="9">
        <v>0</v>
      </c>
      <c r="L9" s="9">
        <v>0</v>
      </c>
      <c r="N9" s="10">
        <v>0</v>
      </c>
      <c r="O9" s="10">
        <v>0</v>
      </c>
      <c r="P9" s="29"/>
      <c r="Q9" s="29"/>
    </row>
    <row r="10" spans="1:17">
      <c r="A10" s="13" t="s">
        <v>167</v>
      </c>
      <c r="B10" s="14"/>
      <c r="C10" s="13"/>
      <c r="D10" s="13"/>
      <c r="E10" s="13"/>
      <c r="F10" s="13"/>
      <c r="H10" s="13"/>
      <c r="K10" s="15">
        <v>0</v>
      </c>
      <c r="L10" s="15">
        <v>0</v>
      </c>
      <c r="N10" s="16">
        <v>0</v>
      </c>
      <c r="O10" s="16">
        <v>0</v>
      </c>
      <c r="P10" s="29"/>
      <c r="Q10" s="29"/>
    </row>
    <row r="11" spans="1:17">
      <c r="A11" s="13" t="s">
        <v>147</v>
      </c>
      <c r="B11" s="14"/>
      <c r="C11" s="13"/>
      <c r="D11" s="13"/>
      <c r="E11" s="13"/>
      <c r="F11" s="13"/>
      <c r="H11" s="13"/>
      <c r="K11" s="15">
        <v>0</v>
      </c>
      <c r="L11" s="15">
        <v>0</v>
      </c>
      <c r="N11" s="16">
        <v>0</v>
      </c>
      <c r="O11" s="16">
        <v>0</v>
      </c>
      <c r="P11" s="29"/>
      <c r="Q11" s="29"/>
    </row>
    <row r="12" spans="1:17">
      <c r="A12" s="13" t="s">
        <v>168</v>
      </c>
      <c r="B12" s="14"/>
      <c r="C12" s="13"/>
      <c r="D12" s="13"/>
      <c r="E12" s="13"/>
      <c r="F12" s="13"/>
      <c r="H12" s="13"/>
      <c r="K12" s="15">
        <v>0</v>
      </c>
      <c r="L12" s="15">
        <v>0</v>
      </c>
      <c r="N12" s="16">
        <v>0</v>
      </c>
      <c r="O12" s="16">
        <v>0</v>
      </c>
      <c r="P12" s="29"/>
      <c r="Q12" s="29"/>
    </row>
    <row r="13" spans="1:17">
      <c r="A13" s="13" t="s">
        <v>752</v>
      </c>
      <c r="B13" s="14"/>
      <c r="C13" s="13"/>
      <c r="D13" s="13"/>
      <c r="E13" s="13"/>
      <c r="F13" s="13"/>
      <c r="H13" s="13"/>
      <c r="K13" s="15">
        <v>0</v>
      </c>
      <c r="L13" s="15">
        <v>0</v>
      </c>
      <c r="N13" s="16">
        <v>0</v>
      </c>
      <c r="O13" s="16">
        <v>0</v>
      </c>
      <c r="P13" s="29"/>
      <c r="Q13" s="29"/>
    </row>
    <row r="14" spans="1:17">
      <c r="A14" s="3" t="s">
        <v>117</v>
      </c>
      <c r="B14" s="12"/>
      <c r="C14" s="3"/>
      <c r="D14" s="3"/>
      <c r="E14" s="3"/>
      <c r="F14" s="3"/>
      <c r="H14" s="3"/>
      <c r="K14" s="9">
        <v>0</v>
      </c>
      <c r="L14" s="9">
        <v>0</v>
      </c>
      <c r="N14" s="10">
        <v>0</v>
      </c>
      <c r="O14" s="10">
        <v>0</v>
      </c>
      <c r="P14" s="29"/>
      <c r="Q14" s="29"/>
    </row>
    <row r="15" spans="1:17">
      <c r="A15" s="13" t="s">
        <v>170</v>
      </c>
      <c r="B15" s="14"/>
      <c r="C15" s="13"/>
      <c r="D15" s="13"/>
      <c r="E15" s="13"/>
      <c r="F15" s="13"/>
      <c r="H15" s="13"/>
      <c r="K15" s="15">
        <v>0</v>
      </c>
      <c r="L15" s="15">
        <v>0</v>
      </c>
      <c r="N15" s="16">
        <v>0</v>
      </c>
      <c r="O15" s="16">
        <v>0</v>
      </c>
      <c r="P15" s="29"/>
      <c r="Q15" s="29"/>
    </row>
    <row r="16" spans="1:17">
      <c r="A16" s="13" t="s">
        <v>171</v>
      </c>
      <c r="B16" s="14"/>
      <c r="C16" s="13"/>
      <c r="D16" s="13"/>
      <c r="E16" s="13"/>
      <c r="F16" s="13"/>
      <c r="H16" s="13"/>
      <c r="K16" s="15">
        <v>0</v>
      </c>
      <c r="L16" s="15">
        <v>0</v>
      </c>
      <c r="N16" s="16">
        <v>0</v>
      </c>
      <c r="O16" s="16">
        <v>0</v>
      </c>
      <c r="P16" s="29"/>
      <c r="Q16" s="29"/>
    </row>
    <row r="17" spans="1:17">
      <c r="A17" s="29" t="s">
        <v>1608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Q17" s="29"/>
    </row>
    <row r="18" spans="1:17">
      <c r="A18" s="6" t="s">
        <v>118</v>
      </c>
      <c r="B18" s="17"/>
      <c r="C18" s="6"/>
      <c r="D18" s="6"/>
      <c r="E18" s="6"/>
      <c r="F18" s="6"/>
      <c r="H18" s="6"/>
      <c r="Q18" s="29"/>
    </row>
    <row r="19" spans="1:17">
      <c r="A19" s="29" t="s">
        <v>1609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</sheetData>
  <mergeCells count="4">
    <mergeCell ref="P6:P16"/>
    <mergeCell ref="A17:O17"/>
    <mergeCell ref="Q1:Q19"/>
    <mergeCell ref="A19:P19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rightToLeft="1" workbookViewId="0"/>
  </sheetViews>
  <sheetFormatPr defaultColWidth="9.140625" defaultRowHeight="12.75"/>
  <cols>
    <col min="1" max="1" width="30.7109375" customWidth="1"/>
    <col min="2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7.4257812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21.7109375" customWidth="1"/>
    <col min="17" max="17" width="11.7109375" customWidth="1"/>
    <col min="18" max="18" width="24.7109375" customWidth="1"/>
    <col min="19" max="19" width="26.7109375" customWidth="1"/>
    <col min="20" max="20" width="23.7109375" customWidth="1"/>
  </cols>
  <sheetData>
    <row r="1" spans="1:22" ht="15.75">
      <c r="A1" s="1" t="s">
        <v>0</v>
      </c>
      <c r="B1" s="1" t="s">
        <v>1</v>
      </c>
      <c r="V1" s="29" t="s">
        <v>1609</v>
      </c>
    </row>
    <row r="2" spans="1:22" ht="15.75">
      <c r="A2" s="1" t="s">
        <v>2</v>
      </c>
      <c r="B2" s="1" t="s">
        <v>1598</v>
      </c>
      <c r="V2" s="29"/>
    </row>
    <row r="3" spans="1:22" ht="15.75">
      <c r="A3" s="1" t="s">
        <v>3</v>
      </c>
      <c r="B3" s="1" t="s">
        <v>4</v>
      </c>
      <c r="V3" s="29"/>
    </row>
    <row r="4" spans="1:22" ht="15.75">
      <c r="A4" s="1" t="s">
        <v>5</v>
      </c>
      <c r="B4" s="1" t="s">
        <v>6</v>
      </c>
      <c r="V4" s="29"/>
    </row>
    <row r="5" spans="1:22" ht="15.75">
      <c r="A5" s="2" t="s">
        <v>119</v>
      </c>
      <c r="V5" s="29"/>
    </row>
    <row r="6" spans="1:22" ht="15.75">
      <c r="A6" s="2" t="s">
        <v>163</v>
      </c>
      <c r="V6" s="29"/>
    </row>
    <row r="7" spans="1:22">
      <c r="A7" s="3" t="s">
        <v>76</v>
      </c>
      <c r="B7" s="3" t="s">
        <v>77</v>
      </c>
      <c r="C7" s="3" t="s">
        <v>121</v>
      </c>
      <c r="D7" s="3" t="s">
        <v>164</v>
      </c>
      <c r="E7" s="3" t="s">
        <v>78</v>
      </c>
      <c r="F7" s="3" t="s">
        <v>165</v>
      </c>
      <c r="G7" s="3" t="s">
        <v>79</v>
      </c>
      <c r="H7" s="3" t="s">
        <v>80</v>
      </c>
      <c r="I7" s="3" t="s">
        <v>122</v>
      </c>
      <c r="J7" s="3" t="s">
        <v>123</v>
      </c>
      <c r="K7" s="3" t="s">
        <v>81</v>
      </c>
      <c r="L7" s="3" t="s">
        <v>82</v>
      </c>
      <c r="M7" s="3" t="s">
        <v>83</v>
      </c>
      <c r="N7" s="3" t="s">
        <v>124</v>
      </c>
      <c r="O7" s="3" t="s">
        <v>42</v>
      </c>
      <c r="P7" s="3" t="s">
        <v>125</v>
      </c>
      <c r="Q7" s="3" t="s">
        <v>84</v>
      </c>
      <c r="R7" s="3" t="s">
        <v>126</v>
      </c>
      <c r="S7" s="3" t="s">
        <v>127</v>
      </c>
      <c r="T7" s="3" t="s">
        <v>128</v>
      </c>
      <c r="U7" s="29" t="s">
        <v>1608</v>
      </c>
      <c r="V7" s="29"/>
    </row>
    <row r="8" spans="1:22" ht="13.5" thickBot="1">
      <c r="A8" s="4"/>
      <c r="B8" s="4"/>
      <c r="C8" s="4"/>
      <c r="D8" s="4"/>
      <c r="E8" s="4"/>
      <c r="F8" s="4"/>
      <c r="G8" s="4"/>
      <c r="H8" s="4"/>
      <c r="I8" s="4" t="s">
        <v>129</v>
      </c>
      <c r="J8" s="4" t="s">
        <v>130</v>
      </c>
      <c r="K8" s="4"/>
      <c r="L8" s="4" t="s">
        <v>87</v>
      </c>
      <c r="M8" s="4" t="s">
        <v>87</v>
      </c>
      <c r="N8" s="4" t="s">
        <v>131</v>
      </c>
      <c r="O8" s="4" t="s">
        <v>132</v>
      </c>
      <c r="P8" s="4" t="s">
        <v>88</v>
      </c>
      <c r="Q8" s="4" t="s">
        <v>88</v>
      </c>
      <c r="R8" s="4" t="s">
        <v>87</v>
      </c>
      <c r="S8" s="4" t="s">
        <v>87</v>
      </c>
      <c r="T8" s="4" t="s">
        <v>87</v>
      </c>
      <c r="U8" s="29"/>
      <c r="V8" s="29"/>
    </row>
    <row r="9" spans="1:22" ht="13.5" thickTop="1">
      <c r="A9" s="3" t="s">
        <v>166</v>
      </c>
      <c r="B9" s="12"/>
      <c r="C9" s="19"/>
      <c r="D9" s="3"/>
      <c r="E9" s="3"/>
      <c r="F9" s="3"/>
      <c r="G9" s="3"/>
      <c r="H9" s="3"/>
      <c r="I9" s="3"/>
      <c r="J9" s="12">
        <v>0</v>
      </c>
      <c r="K9" s="3"/>
      <c r="N9" s="9">
        <v>0</v>
      </c>
      <c r="Q9" s="9">
        <v>0</v>
      </c>
      <c r="S9" s="10">
        <v>0</v>
      </c>
      <c r="T9" s="10">
        <v>0</v>
      </c>
      <c r="U9" s="29"/>
      <c r="V9" s="29"/>
    </row>
    <row r="10" spans="1:22">
      <c r="A10" s="3" t="s">
        <v>90</v>
      </c>
      <c r="B10" s="12"/>
      <c r="C10" s="19"/>
      <c r="D10" s="3"/>
      <c r="E10" s="3"/>
      <c r="F10" s="3"/>
      <c r="G10" s="3"/>
      <c r="H10" s="3"/>
      <c r="I10" s="3"/>
      <c r="K10" s="3"/>
      <c r="N10" s="9">
        <v>0</v>
      </c>
      <c r="Q10" s="9">
        <v>0</v>
      </c>
      <c r="S10" s="10">
        <v>0</v>
      </c>
      <c r="T10" s="10">
        <v>0</v>
      </c>
      <c r="U10" s="29"/>
      <c r="V10" s="29"/>
    </row>
    <row r="11" spans="1:22">
      <c r="A11" s="13" t="s">
        <v>167</v>
      </c>
      <c r="B11" s="14"/>
      <c r="C11" s="20"/>
      <c r="D11" s="13"/>
      <c r="E11" s="13"/>
      <c r="F11" s="13"/>
      <c r="G11" s="13"/>
      <c r="H11" s="13"/>
      <c r="I11" s="13"/>
      <c r="J11" s="14">
        <v>0</v>
      </c>
      <c r="K11" s="13"/>
      <c r="N11" s="15">
        <v>0</v>
      </c>
      <c r="Q11" s="15">
        <v>0</v>
      </c>
      <c r="S11" s="16">
        <v>0</v>
      </c>
      <c r="T11" s="16">
        <v>0</v>
      </c>
      <c r="U11" s="29"/>
      <c r="V11" s="29"/>
    </row>
    <row r="12" spans="1:22">
      <c r="A12" s="13" t="s">
        <v>147</v>
      </c>
      <c r="B12" s="14"/>
      <c r="C12" s="20"/>
      <c r="D12" s="13"/>
      <c r="E12" s="13"/>
      <c r="F12" s="13"/>
      <c r="G12" s="13"/>
      <c r="H12" s="13"/>
      <c r="I12" s="13"/>
      <c r="J12" s="14">
        <v>0</v>
      </c>
      <c r="K12" s="13"/>
      <c r="N12" s="15">
        <v>0</v>
      </c>
      <c r="Q12" s="15">
        <v>0</v>
      </c>
      <c r="S12" s="16">
        <v>0</v>
      </c>
      <c r="T12" s="16">
        <v>0</v>
      </c>
      <c r="U12" s="29"/>
      <c r="V12" s="29"/>
    </row>
    <row r="13" spans="1:22">
      <c r="A13" s="13" t="s">
        <v>168</v>
      </c>
      <c r="B13" s="14"/>
      <c r="C13" s="20"/>
      <c r="D13" s="13"/>
      <c r="E13" s="13"/>
      <c r="F13" s="13"/>
      <c r="G13" s="13"/>
      <c r="H13" s="13"/>
      <c r="I13" s="13"/>
      <c r="J13" s="14">
        <v>0</v>
      </c>
      <c r="K13" s="13"/>
      <c r="N13" s="15">
        <v>0</v>
      </c>
      <c r="Q13" s="15">
        <v>0</v>
      </c>
      <c r="S13" s="16">
        <v>0</v>
      </c>
      <c r="T13" s="16">
        <v>0</v>
      </c>
      <c r="U13" s="29"/>
      <c r="V13" s="29"/>
    </row>
    <row r="14" spans="1:22">
      <c r="A14" s="3" t="s">
        <v>169</v>
      </c>
      <c r="B14" s="12"/>
      <c r="C14" s="19"/>
      <c r="D14" s="3"/>
      <c r="E14" s="3"/>
      <c r="F14" s="3"/>
      <c r="G14" s="3"/>
      <c r="H14" s="3"/>
      <c r="I14" s="3"/>
      <c r="K14" s="3"/>
      <c r="N14" s="9">
        <v>0</v>
      </c>
      <c r="Q14" s="9">
        <v>0</v>
      </c>
      <c r="S14" s="10">
        <v>0</v>
      </c>
      <c r="T14" s="10">
        <v>0</v>
      </c>
      <c r="U14" s="29"/>
      <c r="V14" s="29"/>
    </row>
    <row r="15" spans="1:22">
      <c r="A15" s="13" t="s">
        <v>170</v>
      </c>
      <c r="B15" s="14"/>
      <c r="C15" s="20"/>
      <c r="D15" s="13"/>
      <c r="E15" s="13"/>
      <c r="F15" s="13"/>
      <c r="G15" s="13"/>
      <c r="H15" s="13"/>
      <c r="I15" s="13"/>
      <c r="J15" s="14">
        <v>0</v>
      </c>
      <c r="K15" s="13"/>
      <c r="N15" s="15">
        <v>0</v>
      </c>
      <c r="Q15" s="15">
        <v>0</v>
      </c>
      <c r="S15" s="16">
        <v>0</v>
      </c>
      <c r="T15" s="16">
        <v>0</v>
      </c>
      <c r="U15" s="29"/>
      <c r="V15" s="29"/>
    </row>
    <row r="16" spans="1:22">
      <c r="A16" s="13" t="s">
        <v>171</v>
      </c>
      <c r="B16" s="14"/>
      <c r="C16" s="20"/>
      <c r="D16" s="13"/>
      <c r="E16" s="13"/>
      <c r="F16" s="13"/>
      <c r="G16" s="13"/>
      <c r="H16" s="13"/>
      <c r="I16" s="13"/>
      <c r="J16" s="14">
        <v>0</v>
      </c>
      <c r="K16" s="13"/>
      <c r="N16" s="15">
        <v>0</v>
      </c>
      <c r="Q16" s="15">
        <v>0</v>
      </c>
      <c r="S16" s="16">
        <v>0</v>
      </c>
      <c r="T16" s="16">
        <v>0</v>
      </c>
      <c r="U16" s="29"/>
      <c r="V16" s="29"/>
    </row>
    <row r="17" spans="1:22">
      <c r="A17" s="29" t="s">
        <v>1608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V17" s="29"/>
    </row>
    <row r="18" spans="1:22">
      <c r="A18" s="6" t="s">
        <v>118</v>
      </c>
      <c r="B18" s="17"/>
      <c r="C18" s="18"/>
      <c r="D18" s="6"/>
      <c r="E18" s="6"/>
      <c r="F18" s="6"/>
      <c r="G18" s="6"/>
      <c r="H18" s="6"/>
      <c r="I18" s="6"/>
      <c r="K18" s="6"/>
      <c r="V18" s="29"/>
    </row>
    <row r="19" spans="1:22">
      <c r="A19" s="29" t="s">
        <v>1609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</sheetData>
  <mergeCells count="4">
    <mergeCell ref="U7:U16"/>
    <mergeCell ref="A17:T17"/>
    <mergeCell ref="V1:V19"/>
    <mergeCell ref="A19:U19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2"/>
  <sheetViews>
    <sheetView rightToLeft="1" topLeftCell="A5" workbookViewId="0">
      <selection activeCell="H138" sqref="H138"/>
    </sheetView>
  </sheetViews>
  <sheetFormatPr defaultColWidth="9.140625" defaultRowHeight="12.75"/>
  <cols>
    <col min="1" max="1" width="30.7109375" customWidth="1"/>
    <col min="2" max="2" width="15.7109375" customWidth="1"/>
    <col min="3" max="3" width="12.7109375" customWidth="1"/>
    <col min="4" max="4" width="11.7109375" customWidth="1"/>
    <col min="5" max="5" width="13.7109375" customWidth="1"/>
    <col min="6" max="6" width="21.7109375" customWidth="1"/>
    <col min="7" max="7" width="10.7109375" customWidth="1"/>
    <col min="8" max="8" width="12.7109375" customWidth="1"/>
    <col min="9" max="9" width="14.7109375" customWidth="1"/>
    <col min="10" max="10" width="8.7109375" customWidth="1"/>
    <col min="11" max="11" width="15.7109375" customWidth="1"/>
    <col min="12" max="12" width="14.7109375" customWidth="1"/>
    <col min="13" max="13" width="16.7109375" customWidth="1"/>
    <col min="14" max="14" width="20.7109375" customWidth="1"/>
    <col min="15" max="15" width="13.7109375" customWidth="1"/>
    <col min="16" max="16" width="21.7109375" customWidth="1"/>
    <col min="17" max="17" width="15.7109375" customWidth="1"/>
    <col min="18" max="18" width="24.7109375" customWidth="1"/>
    <col min="19" max="19" width="26.7109375" customWidth="1"/>
    <col min="20" max="20" width="23.7109375" customWidth="1"/>
  </cols>
  <sheetData>
    <row r="1" spans="1:22" ht="15.75">
      <c r="A1" s="1" t="s">
        <v>0</v>
      </c>
      <c r="B1" s="1" t="s">
        <v>1</v>
      </c>
      <c r="V1" s="29" t="s">
        <v>1609</v>
      </c>
    </row>
    <row r="2" spans="1:22" ht="15.75">
      <c r="A2" s="1" t="s">
        <v>2</v>
      </c>
      <c r="B2" s="1" t="s">
        <v>1598</v>
      </c>
      <c r="V2" s="29"/>
    </row>
    <row r="3" spans="1:22" ht="15.75">
      <c r="A3" s="1" t="s">
        <v>3</v>
      </c>
      <c r="B3" s="1" t="s">
        <v>4</v>
      </c>
      <c r="V3" s="29"/>
    </row>
    <row r="4" spans="1:22" ht="15.75">
      <c r="A4" s="1" t="s">
        <v>5</v>
      </c>
      <c r="B4" s="1" t="s">
        <v>6</v>
      </c>
      <c r="V4" s="29"/>
    </row>
    <row r="5" spans="1:22" ht="15.75">
      <c r="A5" s="2" t="s">
        <v>119</v>
      </c>
      <c r="V5" s="29"/>
    </row>
    <row r="6" spans="1:22" ht="15.75">
      <c r="A6" s="2" t="s">
        <v>172</v>
      </c>
      <c r="V6" s="29"/>
    </row>
    <row r="7" spans="1:22">
      <c r="A7" s="3" t="s">
        <v>76</v>
      </c>
      <c r="B7" s="3" t="s">
        <v>77</v>
      </c>
      <c r="C7" s="3" t="s">
        <v>121</v>
      </c>
      <c r="D7" s="3" t="s">
        <v>164</v>
      </c>
      <c r="E7" s="3" t="s">
        <v>78</v>
      </c>
      <c r="F7" s="3" t="s">
        <v>165</v>
      </c>
      <c r="G7" s="3" t="s">
        <v>79</v>
      </c>
      <c r="H7" s="3" t="s">
        <v>80</v>
      </c>
      <c r="I7" s="3" t="s">
        <v>122</v>
      </c>
      <c r="J7" s="3" t="s">
        <v>123</v>
      </c>
      <c r="K7" s="3" t="s">
        <v>81</v>
      </c>
      <c r="L7" s="3" t="s">
        <v>82</v>
      </c>
      <c r="M7" s="3" t="s">
        <v>83</v>
      </c>
      <c r="N7" s="3" t="s">
        <v>124</v>
      </c>
      <c r="O7" s="3" t="s">
        <v>42</v>
      </c>
      <c r="P7" s="3" t="s">
        <v>125</v>
      </c>
      <c r="Q7" s="3" t="s">
        <v>84</v>
      </c>
      <c r="R7" s="3" t="s">
        <v>126</v>
      </c>
      <c r="S7" s="3" t="s">
        <v>127</v>
      </c>
      <c r="T7" s="3" t="s">
        <v>128</v>
      </c>
      <c r="U7" s="29" t="s">
        <v>1608</v>
      </c>
      <c r="V7" s="29"/>
    </row>
    <row r="8" spans="1:22" ht="13.5" thickBot="1">
      <c r="A8" s="4"/>
      <c r="B8" s="4"/>
      <c r="C8" s="4"/>
      <c r="D8" s="4"/>
      <c r="E8" s="4"/>
      <c r="F8" s="4"/>
      <c r="G8" s="4"/>
      <c r="H8" s="4"/>
      <c r="I8" s="4" t="s">
        <v>129</v>
      </c>
      <c r="J8" s="4" t="s">
        <v>130</v>
      </c>
      <c r="K8" s="4"/>
      <c r="L8" s="4" t="s">
        <v>87</v>
      </c>
      <c r="M8" s="4" t="s">
        <v>87</v>
      </c>
      <c r="N8" s="4" t="s">
        <v>131</v>
      </c>
      <c r="O8" s="4" t="s">
        <v>132</v>
      </c>
      <c r="P8" s="4" t="s">
        <v>88</v>
      </c>
      <c r="Q8" s="4" t="s">
        <v>88</v>
      </c>
      <c r="R8" s="4" t="s">
        <v>87</v>
      </c>
      <c r="S8" s="4" t="s">
        <v>87</v>
      </c>
      <c r="T8" s="4" t="s">
        <v>87</v>
      </c>
      <c r="U8" s="29"/>
      <c r="V8" s="29"/>
    </row>
    <row r="9" spans="1:22" ht="13.5" thickTop="1">
      <c r="A9" s="3" t="s">
        <v>173</v>
      </c>
      <c r="B9" s="12"/>
      <c r="C9" s="19"/>
      <c r="D9" s="3"/>
      <c r="E9" s="3"/>
      <c r="F9" s="3"/>
      <c r="G9" s="3"/>
      <c r="H9" s="3"/>
      <c r="I9" s="3"/>
      <c r="J9" s="12">
        <v>4.62</v>
      </c>
      <c r="K9" s="3"/>
      <c r="M9" s="10">
        <v>1.14E-2</v>
      </c>
      <c r="N9" s="9">
        <v>1689430145.4300001</v>
      </c>
      <c r="Q9" s="9">
        <v>1997006.88</v>
      </c>
      <c r="S9" s="10">
        <v>1</v>
      </c>
      <c r="T9" s="10">
        <v>0.12429999999999999</v>
      </c>
      <c r="U9" s="29"/>
      <c r="V9" s="29"/>
    </row>
    <row r="10" spans="1:22">
      <c r="A10" s="3" t="s">
        <v>90</v>
      </c>
      <c r="B10" s="12"/>
      <c r="C10" s="19"/>
      <c r="D10" s="3"/>
      <c r="E10" s="3"/>
      <c r="F10" s="3"/>
      <c r="G10" s="3"/>
      <c r="H10" s="3"/>
      <c r="I10" s="3"/>
      <c r="J10" s="12">
        <v>4.62</v>
      </c>
      <c r="K10" s="3"/>
      <c r="M10" s="10">
        <v>1.12E-2</v>
      </c>
      <c r="N10" s="9">
        <v>1675817145.4300001</v>
      </c>
      <c r="Q10" s="9">
        <v>1950499.09</v>
      </c>
      <c r="S10" s="10">
        <v>0.97670000000000001</v>
      </c>
      <c r="T10" s="10">
        <v>0.12130000000000001</v>
      </c>
      <c r="U10" s="29"/>
      <c r="V10" s="29"/>
    </row>
    <row r="11" spans="1:22">
      <c r="A11" s="13" t="s">
        <v>167</v>
      </c>
      <c r="B11" s="14"/>
      <c r="C11" s="20"/>
      <c r="D11" s="13"/>
      <c r="E11" s="13"/>
      <c r="F11" s="13"/>
      <c r="G11" s="13"/>
      <c r="H11" s="13"/>
      <c r="I11" s="13"/>
      <c r="J11" s="14">
        <v>4.7</v>
      </c>
      <c r="K11" s="13"/>
      <c r="M11" s="16">
        <v>9.4999999999999998E-3</v>
      </c>
      <c r="N11" s="15">
        <v>1483118320.5999999</v>
      </c>
      <c r="Q11" s="15">
        <v>1755167.33</v>
      </c>
      <c r="S11" s="16">
        <v>0.87890000000000001</v>
      </c>
      <c r="T11" s="16">
        <v>0.10920000000000001</v>
      </c>
      <c r="U11" s="29"/>
      <c r="V11" s="29"/>
    </row>
    <row r="12" spans="1:22">
      <c r="A12" s="6" t="s">
        <v>174</v>
      </c>
      <c r="B12" s="17">
        <v>1160290</v>
      </c>
      <c r="C12" s="18" t="s">
        <v>137</v>
      </c>
      <c r="D12" s="6"/>
      <c r="E12" s="18">
        <v>513141879</v>
      </c>
      <c r="F12" s="6" t="s">
        <v>175</v>
      </c>
      <c r="G12" s="6" t="s">
        <v>176</v>
      </c>
      <c r="H12" s="6" t="s">
        <v>177</v>
      </c>
      <c r="I12" s="6"/>
      <c r="J12" s="17">
        <v>4.68</v>
      </c>
      <c r="K12" s="6" t="s">
        <v>94</v>
      </c>
      <c r="L12" s="21">
        <v>1E-3</v>
      </c>
      <c r="M12" s="8">
        <v>-4.4999999999999997E-3</v>
      </c>
      <c r="N12" s="7">
        <v>15717000</v>
      </c>
      <c r="O12" s="7">
        <v>102.03</v>
      </c>
      <c r="P12" s="7">
        <v>0</v>
      </c>
      <c r="Q12" s="7">
        <v>16036.06</v>
      </c>
      <c r="R12" s="8">
        <v>1.0500000000000001E-2</v>
      </c>
      <c r="S12" s="8">
        <v>8.0000000000000002E-3</v>
      </c>
      <c r="T12" s="8">
        <v>1E-3</v>
      </c>
      <c r="U12" s="29"/>
      <c r="V12" s="29"/>
    </row>
    <row r="13" spans="1:22">
      <c r="A13" s="6" t="s">
        <v>178</v>
      </c>
      <c r="B13" s="17">
        <v>1135177</v>
      </c>
      <c r="C13" s="18" t="s">
        <v>137</v>
      </c>
      <c r="D13" s="6"/>
      <c r="E13" s="18">
        <v>513141879</v>
      </c>
      <c r="F13" s="6" t="s">
        <v>175</v>
      </c>
      <c r="G13" s="6" t="s">
        <v>176</v>
      </c>
      <c r="H13" s="6" t="s">
        <v>177</v>
      </c>
      <c r="I13" s="6"/>
      <c r="J13" s="17">
        <v>0.24</v>
      </c>
      <c r="K13" s="6" t="s">
        <v>94</v>
      </c>
      <c r="L13" s="21">
        <v>8.0000000000000002E-3</v>
      </c>
      <c r="M13" s="8">
        <v>2.01E-2</v>
      </c>
      <c r="N13" s="7">
        <v>1939670.77</v>
      </c>
      <c r="O13" s="7">
        <v>101.93</v>
      </c>
      <c r="P13" s="7">
        <v>0</v>
      </c>
      <c r="Q13" s="7">
        <v>1977.11</v>
      </c>
      <c r="R13" s="8">
        <v>8.9999999999999993E-3</v>
      </c>
      <c r="S13" s="8">
        <v>1E-3</v>
      </c>
      <c r="T13" s="8">
        <v>1E-4</v>
      </c>
      <c r="U13" s="29"/>
      <c r="V13" s="29"/>
    </row>
    <row r="14" spans="1:22">
      <c r="A14" s="6" t="s">
        <v>179</v>
      </c>
      <c r="B14" s="17">
        <v>1119825</v>
      </c>
      <c r="C14" s="18" t="s">
        <v>137</v>
      </c>
      <c r="D14" s="6"/>
      <c r="E14" s="18">
        <v>513704304</v>
      </c>
      <c r="F14" s="6" t="s">
        <v>175</v>
      </c>
      <c r="G14" s="6" t="s">
        <v>176</v>
      </c>
      <c r="H14" s="6" t="s">
        <v>177</v>
      </c>
      <c r="I14" s="6"/>
      <c r="J14" s="17">
        <v>1.56</v>
      </c>
      <c r="K14" s="6" t="s">
        <v>94</v>
      </c>
      <c r="L14" s="21">
        <v>3.5499999999999997E-2</v>
      </c>
      <c r="M14" s="8">
        <v>-2.3999999999999998E-3</v>
      </c>
      <c r="N14" s="7">
        <v>11190901.09</v>
      </c>
      <c r="O14" s="7">
        <v>116</v>
      </c>
      <c r="P14" s="7">
        <v>0</v>
      </c>
      <c r="Q14" s="7">
        <v>12981.45</v>
      </c>
      <c r="R14" s="8">
        <v>5.2299999999999999E-2</v>
      </c>
      <c r="S14" s="8">
        <v>6.4999999999999997E-3</v>
      </c>
      <c r="T14" s="8">
        <v>8.0000000000000004E-4</v>
      </c>
      <c r="U14" s="29"/>
      <c r="V14" s="29"/>
    </row>
    <row r="15" spans="1:22">
      <c r="A15" s="6" t="s">
        <v>180</v>
      </c>
      <c r="B15" s="17">
        <v>1134147</v>
      </c>
      <c r="C15" s="18" t="s">
        <v>137</v>
      </c>
      <c r="D15" s="6"/>
      <c r="E15" s="18">
        <v>513704304</v>
      </c>
      <c r="F15" s="6" t="s">
        <v>175</v>
      </c>
      <c r="G15" s="6" t="s">
        <v>176</v>
      </c>
      <c r="H15" s="6" t="s">
        <v>177</v>
      </c>
      <c r="I15" s="6"/>
      <c r="J15" s="17">
        <v>4.5</v>
      </c>
      <c r="K15" s="6" t="s">
        <v>94</v>
      </c>
      <c r="L15" s="21">
        <v>1.4999999999999999E-2</v>
      </c>
      <c r="M15" s="8">
        <v>-3.0999999999999999E-3</v>
      </c>
      <c r="N15" s="7">
        <v>15977320.800000001</v>
      </c>
      <c r="O15" s="7">
        <v>109.77</v>
      </c>
      <c r="P15" s="7">
        <v>0</v>
      </c>
      <c r="Q15" s="7">
        <v>17538.310000000001</v>
      </c>
      <c r="R15" s="8">
        <v>3.44E-2</v>
      </c>
      <c r="S15" s="8">
        <v>8.8000000000000005E-3</v>
      </c>
      <c r="T15" s="8">
        <v>1.1000000000000001E-3</v>
      </c>
      <c r="U15" s="29"/>
      <c r="V15" s="29"/>
    </row>
    <row r="16" spans="1:22">
      <c r="A16" s="6" t="s">
        <v>181</v>
      </c>
      <c r="B16" s="17">
        <v>6040372</v>
      </c>
      <c r="C16" s="18" t="s">
        <v>137</v>
      </c>
      <c r="D16" s="6"/>
      <c r="E16" s="18">
        <v>520018078</v>
      </c>
      <c r="F16" s="6" t="s">
        <v>175</v>
      </c>
      <c r="G16" s="6" t="s">
        <v>176</v>
      </c>
      <c r="H16" s="6" t="s">
        <v>177</v>
      </c>
      <c r="I16" s="6"/>
      <c r="J16" s="17">
        <v>4.43</v>
      </c>
      <c r="K16" s="6" t="s">
        <v>94</v>
      </c>
      <c r="L16" s="21">
        <v>8.3000000000000001E-3</v>
      </c>
      <c r="M16" s="8">
        <v>-5.3E-3</v>
      </c>
      <c r="N16" s="7">
        <v>30019000</v>
      </c>
      <c r="O16" s="7">
        <v>106.62</v>
      </c>
      <c r="P16" s="7">
        <v>0</v>
      </c>
      <c r="Q16" s="7">
        <v>32006.26</v>
      </c>
      <c r="R16" s="8">
        <v>2.3300000000000001E-2</v>
      </c>
      <c r="S16" s="8">
        <v>1.6E-2</v>
      </c>
      <c r="T16" s="8">
        <v>2E-3</v>
      </c>
      <c r="U16" s="29"/>
      <c r="V16" s="29"/>
    </row>
    <row r="17" spans="1:22">
      <c r="A17" s="6" t="s">
        <v>182</v>
      </c>
      <c r="B17" s="17">
        <v>2310282</v>
      </c>
      <c r="C17" s="18" t="s">
        <v>137</v>
      </c>
      <c r="D17" s="6"/>
      <c r="E17" s="18">
        <v>520032046</v>
      </c>
      <c r="F17" s="6" t="s">
        <v>175</v>
      </c>
      <c r="G17" s="6" t="s">
        <v>176</v>
      </c>
      <c r="H17" s="6" t="s">
        <v>177</v>
      </c>
      <c r="I17" s="6"/>
      <c r="J17" s="17">
        <v>5.42</v>
      </c>
      <c r="K17" s="6" t="s">
        <v>94</v>
      </c>
      <c r="L17" s="21">
        <v>3.8E-3</v>
      </c>
      <c r="M17" s="8">
        <v>-3.5000000000000001E-3</v>
      </c>
      <c r="N17" s="7">
        <v>43329075</v>
      </c>
      <c r="O17" s="7">
        <v>102.71</v>
      </c>
      <c r="P17" s="7">
        <v>0</v>
      </c>
      <c r="Q17" s="7">
        <v>44503.29</v>
      </c>
      <c r="R17" s="8">
        <v>1.44E-2</v>
      </c>
      <c r="S17" s="8">
        <v>2.23E-2</v>
      </c>
      <c r="T17" s="8">
        <v>2.8E-3</v>
      </c>
      <c r="U17" s="29"/>
      <c r="V17" s="29"/>
    </row>
    <row r="18" spans="1:22">
      <c r="A18" s="6" t="s">
        <v>183</v>
      </c>
      <c r="B18" s="17">
        <v>2310225</v>
      </c>
      <c r="C18" s="18" t="s">
        <v>137</v>
      </c>
      <c r="D18" s="6"/>
      <c r="E18" s="18">
        <v>520032046</v>
      </c>
      <c r="F18" s="6" t="s">
        <v>175</v>
      </c>
      <c r="G18" s="6" t="s">
        <v>176</v>
      </c>
      <c r="H18" s="6" t="s">
        <v>177</v>
      </c>
      <c r="I18" s="6"/>
      <c r="J18" s="17">
        <v>6.51</v>
      </c>
      <c r="K18" s="6" t="s">
        <v>94</v>
      </c>
      <c r="L18" s="21">
        <v>1.2200000000000001E-2</v>
      </c>
      <c r="M18" s="8">
        <v>-2.3999999999999998E-3</v>
      </c>
      <c r="N18" s="7">
        <v>44984097</v>
      </c>
      <c r="O18" s="7">
        <v>111.37</v>
      </c>
      <c r="P18" s="7">
        <v>0</v>
      </c>
      <c r="Q18" s="7">
        <v>50098.79</v>
      </c>
      <c r="R18" s="8">
        <v>2.2499999999999999E-2</v>
      </c>
      <c r="S18" s="8">
        <v>2.5000000000000001E-2</v>
      </c>
      <c r="T18" s="8">
        <v>3.0999999999999999E-3</v>
      </c>
      <c r="U18" s="29"/>
      <c r="V18" s="29"/>
    </row>
    <row r="19" spans="1:22">
      <c r="A19" s="6" t="s">
        <v>184</v>
      </c>
      <c r="B19" s="17">
        <v>2310381</v>
      </c>
      <c r="C19" s="18" t="s">
        <v>137</v>
      </c>
      <c r="D19" s="6"/>
      <c r="E19" s="18">
        <v>520032046</v>
      </c>
      <c r="F19" s="6" t="s">
        <v>175</v>
      </c>
      <c r="G19" s="6" t="s">
        <v>176</v>
      </c>
      <c r="H19" s="6" t="s">
        <v>177</v>
      </c>
      <c r="I19" s="6"/>
      <c r="J19" s="17">
        <v>9.41</v>
      </c>
      <c r="K19" s="6" t="s">
        <v>94</v>
      </c>
      <c r="L19" s="21">
        <v>2E-3</v>
      </c>
      <c r="M19" s="8">
        <v>-2.0000000000000001E-4</v>
      </c>
      <c r="N19" s="7">
        <v>30322000</v>
      </c>
      <c r="O19" s="7">
        <v>102.27</v>
      </c>
      <c r="P19" s="7">
        <v>0</v>
      </c>
      <c r="Q19" s="7">
        <v>31010.31</v>
      </c>
      <c r="R19" s="8">
        <v>7.3400000000000007E-2</v>
      </c>
      <c r="S19" s="8">
        <v>1.55E-2</v>
      </c>
      <c r="T19" s="8">
        <v>1.9E-3</v>
      </c>
      <c r="U19" s="29"/>
      <c r="V19" s="29"/>
    </row>
    <row r="20" spans="1:22">
      <c r="A20" s="6" t="s">
        <v>185</v>
      </c>
      <c r="B20" s="17">
        <v>2310209</v>
      </c>
      <c r="C20" s="18" t="s">
        <v>137</v>
      </c>
      <c r="D20" s="6"/>
      <c r="E20" s="18">
        <v>520032046</v>
      </c>
      <c r="F20" s="6" t="s">
        <v>175</v>
      </c>
      <c r="G20" s="6" t="s">
        <v>176</v>
      </c>
      <c r="H20" s="6" t="s">
        <v>177</v>
      </c>
      <c r="I20" s="6"/>
      <c r="J20" s="17">
        <v>1.72</v>
      </c>
      <c r="K20" s="6" t="s">
        <v>94</v>
      </c>
      <c r="L20" s="21">
        <v>9.9000000000000008E-3</v>
      </c>
      <c r="M20" s="8">
        <v>-1.6999999999999999E-3</v>
      </c>
      <c r="N20" s="7">
        <v>31587000</v>
      </c>
      <c r="O20" s="7">
        <v>103.2</v>
      </c>
      <c r="P20" s="7">
        <v>0</v>
      </c>
      <c r="Q20" s="7">
        <v>32597.78</v>
      </c>
      <c r="R20" s="8">
        <v>1.0500000000000001E-2</v>
      </c>
      <c r="S20" s="8">
        <v>1.6299999999999999E-2</v>
      </c>
      <c r="T20" s="8">
        <v>2E-3</v>
      </c>
      <c r="U20" s="29"/>
      <c r="V20" s="29"/>
    </row>
    <row r="21" spans="1:22">
      <c r="A21" s="6" t="s">
        <v>186</v>
      </c>
      <c r="B21" s="17">
        <v>2310191</v>
      </c>
      <c r="C21" s="18" t="s">
        <v>137</v>
      </c>
      <c r="D21" s="6"/>
      <c r="E21" s="18">
        <v>520032046</v>
      </c>
      <c r="F21" s="6" t="s">
        <v>175</v>
      </c>
      <c r="G21" s="6" t="s">
        <v>176</v>
      </c>
      <c r="H21" s="6" t="s">
        <v>177</v>
      </c>
      <c r="I21" s="6"/>
      <c r="J21" s="17">
        <v>0.57999999999999996</v>
      </c>
      <c r="K21" s="6" t="s">
        <v>94</v>
      </c>
      <c r="L21" s="21">
        <v>0.04</v>
      </c>
      <c r="M21" s="8">
        <v>2.8999999999999998E-3</v>
      </c>
      <c r="N21" s="7">
        <v>17311367</v>
      </c>
      <c r="O21" s="7">
        <v>105.39</v>
      </c>
      <c r="P21" s="7">
        <v>0</v>
      </c>
      <c r="Q21" s="7">
        <v>18244.45</v>
      </c>
      <c r="R21" s="8">
        <v>8.3999999999999995E-3</v>
      </c>
      <c r="S21" s="8">
        <v>9.1000000000000004E-3</v>
      </c>
      <c r="T21" s="8">
        <v>1.1000000000000001E-3</v>
      </c>
      <c r="U21" s="29"/>
      <c r="V21" s="29"/>
    </row>
    <row r="22" spans="1:22">
      <c r="A22" s="6" t="s">
        <v>186</v>
      </c>
      <c r="B22" s="17">
        <v>2310217</v>
      </c>
      <c r="C22" s="18" t="s">
        <v>137</v>
      </c>
      <c r="D22" s="6"/>
      <c r="E22" s="18">
        <v>520032046</v>
      </c>
      <c r="F22" s="6" t="s">
        <v>175</v>
      </c>
      <c r="G22" s="6" t="s">
        <v>176</v>
      </c>
      <c r="H22" s="6" t="s">
        <v>177</v>
      </c>
      <c r="I22" s="6"/>
      <c r="J22" s="17">
        <v>3.7</v>
      </c>
      <c r="K22" s="6" t="s">
        <v>94</v>
      </c>
      <c r="L22" s="21">
        <v>8.6E-3</v>
      </c>
      <c r="M22" s="8">
        <v>-3.5999999999999999E-3</v>
      </c>
      <c r="N22" s="7">
        <v>12927238</v>
      </c>
      <c r="O22" s="7">
        <v>105.87</v>
      </c>
      <c r="P22" s="7">
        <v>0</v>
      </c>
      <c r="Q22" s="7">
        <v>13686.07</v>
      </c>
      <c r="R22" s="8">
        <v>5.1999999999999998E-3</v>
      </c>
      <c r="S22" s="8">
        <v>6.7999999999999996E-3</v>
      </c>
      <c r="T22" s="8">
        <v>8.9999999999999998E-4</v>
      </c>
      <c r="U22" s="29"/>
      <c r="V22" s="29"/>
    </row>
    <row r="23" spans="1:22">
      <c r="A23" s="6" t="s">
        <v>187</v>
      </c>
      <c r="B23" s="17">
        <v>2310142</v>
      </c>
      <c r="C23" s="18" t="s">
        <v>137</v>
      </c>
      <c r="D23" s="6"/>
      <c r="E23" s="18">
        <v>520032046</v>
      </c>
      <c r="F23" s="6" t="s">
        <v>175</v>
      </c>
      <c r="G23" s="6" t="s">
        <v>176</v>
      </c>
      <c r="H23" s="6" t="s">
        <v>177</v>
      </c>
      <c r="I23" s="6"/>
      <c r="J23" s="17">
        <v>0.7</v>
      </c>
      <c r="K23" s="6" t="s">
        <v>94</v>
      </c>
      <c r="L23" s="21">
        <v>4.1000000000000003E-3</v>
      </c>
      <c r="M23" s="8">
        <v>2.0999999999999999E-3</v>
      </c>
      <c r="N23" s="7">
        <v>65985.66</v>
      </c>
      <c r="O23" s="7">
        <v>100.26</v>
      </c>
      <c r="P23" s="7">
        <v>0</v>
      </c>
      <c r="Q23" s="7">
        <v>66.16</v>
      </c>
      <c r="R23" s="8">
        <v>2.0000000000000001E-4</v>
      </c>
      <c r="S23" s="8">
        <v>0</v>
      </c>
      <c r="T23" s="8">
        <v>0</v>
      </c>
      <c r="U23" s="29"/>
      <c r="V23" s="29"/>
    </row>
    <row r="24" spans="1:22">
      <c r="A24" s="6" t="s">
        <v>188</v>
      </c>
      <c r="B24" s="17">
        <v>1940618</v>
      </c>
      <c r="C24" s="18" t="s">
        <v>137</v>
      </c>
      <c r="D24" s="6"/>
      <c r="E24" s="18">
        <v>520032640</v>
      </c>
      <c r="F24" s="6" t="s">
        <v>175</v>
      </c>
      <c r="G24" s="6" t="s">
        <v>176</v>
      </c>
      <c r="H24" s="6" t="s">
        <v>177</v>
      </c>
      <c r="I24" s="6"/>
      <c r="J24" s="17">
        <v>3.82</v>
      </c>
      <c r="K24" s="6" t="s">
        <v>94</v>
      </c>
      <c r="L24" s="21">
        <v>6.0000000000000001E-3</v>
      </c>
      <c r="M24" s="8">
        <v>-4.1999999999999997E-3</v>
      </c>
      <c r="N24" s="7">
        <v>21891200.27</v>
      </c>
      <c r="O24" s="7">
        <v>105.29</v>
      </c>
      <c r="P24" s="7">
        <v>0</v>
      </c>
      <c r="Q24" s="7">
        <v>23049.24</v>
      </c>
      <c r="R24" s="8">
        <v>1.23E-2</v>
      </c>
      <c r="S24" s="8">
        <v>1.15E-2</v>
      </c>
      <c r="T24" s="8">
        <v>1.4E-3</v>
      </c>
      <c r="U24" s="29"/>
      <c r="V24" s="29"/>
    </row>
    <row r="25" spans="1:22">
      <c r="A25" s="6" t="s">
        <v>189</v>
      </c>
      <c r="B25" s="17">
        <v>1940659</v>
      </c>
      <c r="C25" s="18" t="s">
        <v>137</v>
      </c>
      <c r="D25" s="6"/>
      <c r="E25" s="18">
        <v>520032640</v>
      </c>
      <c r="F25" s="6" t="s">
        <v>175</v>
      </c>
      <c r="G25" s="6" t="s">
        <v>176</v>
      </c>
      <c r="H25" s="6" t="s">
        <v>177</v>
      </c>
      <c r="I25" s="6"/>
      <c r="J25" s="17">
        <v>5.32</v>
      </c>
      <c r="K25" s="6" t="s">
        <v>94</v>
      </c>
      <c r="L25" s="21">
        <v>1.7500000000000002E-2</v>
      </c>
      <c r="M25" s="8">
        <v>-3.8E-3</v>
      </c>
      <c r="N25" s="7">
        <v>17300550.620000001</v>
      </c>
      <c r="O25" s="7">
        <v>111.22</v>
      </c>
      <c r="P25" s="7">
        <v>0</v>
      </c>
      <c r="Q25" s="7">
        <v>19241.669999999998</v>
      </c>
      <c r="R25" s="8">
        <v>4.1999999999999997E-3</v>
      </c>
      <c r="S25" s="8">
        <v>9.5999999999999992E-3</v>
      </c>
      <c r="T25" s="8">
        <v>1.1999999999999999E-3</v>
      </c>
      <c r="U25" s="29"/>
      <c r="V25" s="29"/>
    </row>
    <row r="26" spans="1:22">
      <c r="A26" s="6" t="s">
        <v>190</v>
      </c>
      <c r="B26" s="17">
        <v>1940576</v>
      </c>
      <c r="C26" s="18" t="s">
        <v>137</v>
      </c>
      <c r="D26" s="6"/>
      <c r="E26" s="18">
        <v>520032640</v>
      </c>
      <c r="F26" s="6" t="s">
        <v>175</v>
      </c>
      <c r="G26" s="6" t="s">
        <v>176</v>
      </c>
      <c r="H26" s="6" t="s">
        <v>177</v>
      </c>
      <c r="I26" s="6"/>
      <c r="J26" s="17">
        <v>1.23</v>
      </c>
      <c r="K26" s="6" t="s">
        <v>94</v>
      </c>
      <c r="L26" s="21">
        <v>7.0000000000000001E-3</v>
      </c>
      <c r="M26" s="8">
        <v>8.9999999999999998E-4</v>
      </c>
      <c r="N26" s="7">
        <v>29297146.949999999</v>
      </c>
      <c r="O26" s="7">
        <v>102.92</v>
      </c>
      <c r="P26" s="7">
        <v>0</v>
      </c>
      <c r="Q26" s="7">
        <v>30152.62</v>
      </c>
      <c r="R26" s="8">
        <v>1.37E-2</v>
      </c>
      <c r="S26" s="8">
        <v>1.5100000000000001E-2</v>
      </c>
      <c r="T26" s="8">
        <v>1.9E-3</v>
      </c>
      <c r="U26" s="29"/>
      <c r="V26" s="29"/>
    </row>
    <row r="27" spans="1:22">
      <c r="A27" s="6" t="s">
        <v>191</v>
      </c>
      <c r="B27" s="17">
        <v>1940535</v>
      </c>
      <c r="C27" s="18" t="s">
        <v>137</v>
      </c>
      <c r="D27" s="6"/>
      <c r="E27" s="18">
        <v>520032640</v>
      </c>
      <c r="F27" s="6" t="s">
        <v>175</v>
      </c>
      <c r="G27" s="6" t="s">
        <v>176</v>
      </c>
      <c r="H27" s="6" t="s">
        <v>177</v>
      </c>
      <c r="I27" s="6"/>
      <c r="J27" s="17">
        <v>1.55</v>
      </c>
      <c r="K27" s="6" t="s">
        <v>94</v>
      </c>
      <c r="L27" s="21">
        <v>0.05</v>
      </c>
      <c r="M27" s="8">
        <v>-1.2999999999999999E-3</v>
      </c>
      <c r="N27" s="7">
        <v>37170037</v>
      </c>
      <c r="O27" s="7">
        <v>113.83</v>
      </c>
      <c r="P27" s="7">
        <v>0</v>
      </c>
      <c r="Q27" s="7">
        <v>42310.65</v>
      </c>
      <c r="R27" s="8">
        <v>1.18E-2</v>
      </c>
      <c r="S27" s="8">
        <v>2.12E-2</v>
      </c>
      <c r="T27" s="8">
        <v>2.5999999999999999E-3</v>
      </c>
      <c r="U27" s="29"/>
      <c r="V27" s="29"/>
    </row>
    <row r="28" spans="1:22">
      <c r="A28" s="6" t="s">
        <v>192</v>
      </c>
      <c r="B28" s="17">
        <v>1161538</v>
      </c>
      <c r="C28" s="18" t="s">
        <v>137</v>
      </c>
      <c r="D28" s="6"/>
      <c r="E28" s="18">
        <v>513668277</v>
      </c>
      <c r="F28" s="6" t="s">
        <v>175</v>
      </c>
      <c r="G28" s="6" t="s">
        <v>193</v>
      </c>
      <c r="H28" s="6" t="s">
        <v>194</v>
      </c>
      <c r="I28" s="6"/>
      <c r="J28" s="17">
        <v>5.85</v>
      </c>
      <c r="K28" s="6" t="s">
        <v>94</v>
      </c>
      <c r="L28" s="21">
        <v>5.0000000000000001E-3</v>
      </c>
      <c r="M28" s="8">
        <v>-1.9E-3</v>
      </c>
      <c r="N28" s="7">
        <v>28642000</v>
      </c>
      <c r="O28" s="7">
        <v>103.14</v>
      </c>
      <c r="P28" s="7">
        <v>0</v>
      </c>
      <c r="Q28" s="7">
        <v>29541.360000000001</v>
      </c>
      <c r="R28" s="8">
        <v>3.7499999999999999E-2</v>
      </c>
      <c r="S28" s="8">
        <v>1.4800000000000001E-2</v>
      </c>
      <c r="T28" s="8">
        <v>1.8E-3</v>
      </c>
      <c r="U28" s="29"/>
      <c r="V28" s="29"/>
    </row>
    <row r="29" spans="1:22">
      <c r="A29" s="6" t="s">
        <v>195</v>
      </c>
      <c r="B29" s="17">
        <v>1139492</v>
      </c>
      <c r="C29" s="18" t="s">
        <v>137</v>
      </c>
      <c r="D29" s="6"/>
      <c r="E29" s="18">
        <v>513668277</v>
      </c>
      <c r="F29" s="6" t="s">
        <v>175</v>
      </c>
      <c r="G29" s="6" t="s">
        <v>193</v>
      </c>
      <c r="H29" s="6" t="s">
        <v>194</v>
      </c>
      <c r="I29" s="6"/>
      <c r="J29" s="17">
        <v>2.15</v>
      </c>
      <c r="K29" s="6" t="s">
        <v>94</v>
      </c>
      <c r="L29" s="21">
        <v>9.4999999999999998E-3</v>
      </c>
      <c r="M29" s="8">
        <v>-2.9999999999999997E-4</v>
      </c>
      <c r="N29" s="7">
        <v>10415894.460000001</v>
      </c>
      <c r="O29" s="7">
        <v>103.73</v>
      </c>
      <c r="P29" s="7">
        <v>0</v>
      </c>
      <c r="Q29" s="7">
        <v>10804.41</v>
      </c>
      <c r="R29" s="8">
        <v>1.2999999999999999E-2</v>
      </c>
      <c r="S29" s="8">
        <v>5.4000000000000003E-3</v>
      </c>
      <c r="T29" s="8">
        <v>6.9999999999999999E-4</v>
      </c>
      <c r="U29" s="29"/>
      <c r="V29" s="29"/>
    </row>
    <row r="30" spans="1:22">
      <c r="A30" s="6" t="s">
        <v>196</v>
      </c>
      <c r="B30" s="17">
        <v>1103126</v>
      </c>
      <c r="C30" s="18" t="s">
        <v>137</v>
      </c>
      <c r="D30" s="6"/>
      <c r="E30" s="18">
        <v>513141879</v>
      </c>
      <c r="F30" s="6" t="s">
        <v>175</v>
      </c>
      <c r="G30" s="6" t="s">
        <v>197</v>
      </c>
      <c r="H30" s="6" t="s">
        <v>177</v>
      </c>
      <c r="I30" s="6"/>
      <c r="J30" s="17">
        <v>0.22</v>
      </c>
      <c r="K30" s="6" t="s">
        <v>94</v>
      </c>
      <c r="L30" s="21">
        <v>4.2000000000000003E-2</v>
      </c>
      <c r="M30" s="8">
        <v>3.0700000000000002E-2</v>
      </c>
      <c r="N30" s="7">
        <v>61000.01</v>
      </c>
      <c r="O30" s="7">
        <v>123.07</v>
      </c>
      <c r="P30" s="7">
        <v>0</v>
      </c>
      <c r="Q30" s="7">
        <v>75.069999999999993</v>
      </c>
      <c r="R30" s="8">
        <v>2.3E-3</v>
      </c>
      <c r="S30" s="8">
        <v>0</v>
      </c>
      <c r="T30" s="8">
        <v>0</v>
      </c>
      <c r="U30" s="29"/>
      <c r="V30" s="29"/>
    </row>
    <row r="31" spans="1:22">
      <c r="A31" s="6" t="s">
        <v>198</v>
      </c>
      <c r="B31" s="17">
        <v>1121953</v>
      </c>
      <c r="C31" s="18" t="s">
        <v>137</v>
      </c>
      <c r="D31" s="6"/>
      <c r="E31" s="18">
        <v>513141879</v>
      </c>
      <c r="F31" s="6" t="s">
        <v>175</v>
      </c>
      <c r="G31" s="6" t="s">
        <v>197</v>
      </c>
      <c r="H31" s="6" t="s">
        <v>177</v>
      </c>
      <c r="I31" s="6"/>
      <c r="J31" s="17">
        <v>0.08</v>
      </c>
      <c r="K31" s="6" t="s">
        <v>94</v>
      </c>
      <c r="L31" s="21">
        <v>3.1E-2</v>
      </c>
      <c r="M31" s="8">
        <v>4.0899999999999999E-2</v>
      </c>
      <c r="N31" s="7">
        <v>1909000.09</v>
      </c>
      <c r="O31" s="7">
        <v>108.85</v>
      </c>
      <c r="P31" s="7">
        <v>0</v>
      </c>
      <c r="Q31" s="7">
        <v>2077.9499999999998</v>
      </c>
      <c r="R31" s="8">
        <v>1.11E-2</v>
      </c>
      <c r="S31" s="8">
        <v>1E-3</v>
      </c>
      <c r="T31" s="8">
        <v>1E-4</v>
      </c>
      <c r="U31" s="29"/>
      <c r="V31" s="29"/>
    </row>
    <row r="32" spans="1:22">
      <c r="A32" s="6" t="s">
        <v>199</v>
      </c>
      <c r="B32" s="17">
        <v>6910129</v>
      </c>
      <c r="C32" s="18" t="s">
        <v>137</v>
      </c>
      <c r="D32" s="6"/>
      <c r="E32" s="18">
        <v>520007030</v>
      </c>
      <c r="F32" s="6" t="s">
        <v>175</v>
      </c>
      <c r="G32" s="6" t="s">
        <v>197</v>
      </c>
      <c r="H32" s="6" t="s">
        <v>177</v>
      </c>
      <c r="I32" s="6"/>
      <c r="J32" s="17">
        <v>0.94</v>
      </c>
      <c r="K32" s="6" t="s">
        <v>94</v>
      </c>
      <c r="L32" s="21">
        <v>3.85E-2</v>
      </c>
      <c r="M32" s="8">
        <v>2.9999999999999997E-4</v>
      </c>
      <c r="N32" s="7">
        <v>16816979.510000002</v>
      </c>
      <c r="O32" s="7">
        <v>112.03</v>
      </c>
      <c r="P32" s="7">
        <v>0</v>
      </c>
      <c r="Q32" s="7">
        <v>18840.060000000001</v>
      </c>
      <c r="R32" s="8">
        <v>7.9000000000000001E-2</v>
      </c>
      <c r="S32" s="8">
        <v>9.4000000000000004E-3</v>
      </c>
      <c r="T32" s="8">
        <v>1.1999999999999999E-3</v>
      </c>
      <c r="U32" s="29"/>
      <c r="V32" s="29"/>
    </row>
    <row r="33" spans="1:22">
      <c r="A33" s="6" t="s">
        <v>200</v>
      </c>
      <c r="B33" s="17">
        <v>7480049</v>
      </c>
      <c r="C33" s="18" t="s">
        <v>137</v>
      </c>
      <c r="D33" s="6"/>
      <c r="E33" s="18">
        <v>520029935</v>
      </c>
      <c r="F33" s="6" t="s">
        <v>175</v>
      </c>
      <c r="G33" s="6" t="s">
        <v>197</v>
      </c>
      <c r="H33" s="6" t="s">
        <v>177</v>
      </c>
      <c r="I33" s="6"/>
      <c r="J33" s="17">
        <v>1.32</v>
      </c>
      <c r="K33" s="6" t="s">
        <v>94</v>
      </c>
      <c r="L33" s="21">
        <v>4.7500000000000001E-2</v>
      </c>
      <c r="M33" s="8">
        <v>-5.9999999999999995E-4</v>
      </c>
      <c r="N33" s="7">
        <v>3083277.72</v>
      </c>
      <c r="O33" s="7">
        <v>126.62</v>
      </c>
      <c r="P33" s="7">
        <v>0</v>
      </c>
      <c r="Q33" s="7">
        <v>3904.05</v>
      </c>
      <c r="R33" s="8">
        <v>2.12E-2</v>
      </c>
      <c r="S33" s="8">
        <v>2E-3</v>
      </c>
      <c r="T33" s="8">
        <v>2.0000000000000001E-4</v>
      </c>
      <c r="U33" s="29"/>
      <c r="V33" s="29"/>
    </row>
    <row r="34" spans="1:22">
      <c r="A34" s="6" t="s">
        <v>201</v>
      </c>
      <c r="B34" s="17">
        <v>1145572</v>
      </c>
      <c r="C34" s="18" t="s">
        <v>137</v>
      </c>
      <c r="D34" s="6"/>
      <c r="E34" s="18">
        <v>513569780</v>
      </c>
      <c r="F34" s="6" t="s">
        <v>202</v>
      </c>
      <c r="G34" s="6" t="s">
        <v>193</v>
      </c>
      <c r="H34" s="6" t="s">
        <v>194</v>
      </c>
      <c r="I34" s="6"/>
      <c r="J34" s="17">
        <v>8.4600000000000009</v>
      </c>
      <c r="K34" s="6" t="s">
        <v>94</v>
      </c>
      <c r="L34" s="21">
        <v>1.6500000000000001E-2</v>
      </c>
      <c r="M34" s="8">
        <v>5.9999999999999995E-4</v>
      </c>
      <c r="N34" s="7">
        <v>47735229</v>
      </c>
      <c r="O34" s="7">
        <v>115.25</v>
      </c>
      <c r="P34" s="7">
        <v>0</v>
      </c>
      <c r="Q34" s="7">
        <v>55014.85</v>
      </c>
      <c r="R34" s="8">
        <v>2.2599999999999999E-2</v>
      </c>
      <c r="S34" s="8">
        <v>2.75E-2</v>
      </c>
      <c r="T34" s="8">
        <v>3.3999999999999998E-3</v>
      </c>
      <c r="U34" s="29"/>
      <c r="V34" s="29"/>
    </row>
    <row r="35" spans="1:22">
      <c r="A35" s="6" t="s">
        <v>203</v>
      </c>
      <c r="B35" s="17">
        <v>1156611</v>
      </c>
      <c r="C35" s="18" t="s">
        <v>137</v>
      </c>
      <c r="D35" s="6"/>
      <c r="E35" s="18">
        <v>510960719</v>
      </c>
      <c r="F35" s="6" t="s">
        <v>202</v>
      </c>
      <c r="G35" s="6" t="s">
        <v>193</v>
      </c>
      <c r="H35" s="6" t="s">
        <v>194</v>
      </c>
      <c r="I35" s="6"/>
      <c r="J35" s="17">
        <v>8.7899999999999991</v>
      </c>
      <c r="K35" s="6" t="s">
        <v>94</v>
      </c>
      <c r="L35" s="21">
        <v>2.4799999999999999E-2</v>
      </c>
      <c r="M35" s="8">
        <v>6.3E-3</v>
      </c>
      <c r="N35" s="7">
        <v>64745467</v>
      </c>
      <c r="O35" s="7">
        <v>117.4</v>
      </c>
      <c r="P35" s="7">
        <v>0</v>
      </c>
      <c r="Q35" s="7">
        <v>76011.179999999993</v>
      </c>
      <c r="R35" s="8">
        <v>3.3099999999999997E-2</v>
      </c>
      <c r="S35" s="8">
        <v>3.8100000000000002E-2</v>
      </c>
      <c r="T35" s="8">
        <v>4.7000000000000002E-3</v>
      </c>
      <c r="U35" s="29"/>
      <c r="V35" s="29"/>
    </row>
    <row r="36" spans="1:22">
      <c r="A36" s="6" t="s">
        <v>204</v>
      </c>
      <c r="B36" s="17">
        <v>1138650</v>
      </c>
      <c r="C36" s="18" t="s">
        <v>137</v>
      </c>
      <c r="D36" s="6"/>
      <c r="E36" s="18">
        <v>510960719</v>
      </c>
      <c r="F36" s="6" t="s">
        <v>202</v>
      </c>
      <c r="G36" s="6" t="s">
        <v>193</v>
      </c>
      <c r="H36" s="6" t="s">
        <v>194</v>
      </c>
      <c r="I36" s="6"/>
      <c r="J36" s="17">
        <v>4.92</v>
      </c>
      <c r="K36" s="6" t="s">
        <v>94</v>
      </c>
      <c r="L36" s="21">
        <v>1.34E-2</v>
      </c>
      <c r="M36" s="22">
        <v>1E-4</v>
      </c>
      <c r="N36" s="7">
        <v>17904435.210000001</v>
      </c>
      <c r="O36" s="7">
        <v>108.1</v>
      </c>
      <c r="P36" s="7">
        <v>121.52</v>
      </c>
      <c r="Q36" s="7">
        <v>19476.22</v>
      </c>
      <c r="R36" s="8">
        <v>5.1999999999999998E-3</v>
      </c>
      <c r="S36" s="8">
        <v>9.7999999999999997E-3</v>
      </c>
      <c r="T36" s="8">
        <v>1.1999999999999999E-3</v>
      </c>
      <c r="U36" s="29"/>
      <c r="V36" s="29"/>
    </row>
    <row r="37" spans="1:22">
      <c r="A37" s="6" t="s">
        <v>205</v>
      </c>
      <c r="B37" s="17">
        <v>1940402</v>
      </c>
      <c r="C37" s="18" t="s">
        <v>137</v>
      </c>
      <c r="D37" s="6"/>
      <c r="E37" s="18">
        <v>520032640</v>
      </c>
      <c r="F37" s="6" t="s">
        <v>175</v>
      </c>
      <c r="G37" s="6" t="s">
        <v>197</v>
      </c>
      <c r="H37" s="6" t="s">
        <v>177</v>
      </c>
      <c r="I37" s="6"/>
      <c r="J37" s="17">
        <v>0.24</v>
      </c>
      <c r="K37" s="6" t="s">
        <v>94</v>
      </c>
      <c r="L37" s="21">
        <v>4.1000000000000002E-2</v>
      </c>
      <c r="M37" s="8">
        <v>3.0599999999999999E-2</v>
      </c>
      <c r="N37" s="7">
        <v>120570.43</v>
      </c>
      <c r="O37" s="7">
        <v>125.4</v>
      </c>
      <c r="P37" s="7">
        <v>0</v>
      </c>
      <c r="Q37" s="7">
        <v>151.19999999999999</v>
      </c>
      <c r="R37" s="8">
        <v>2.0000000000000001E-4</v>
      </c>
      <c r="S37" s="8">
        <v>1E-4</v>
      </c>
      <c r="T37" s="8">
        <v>0</v>
      </c>
      <c r="U37" s="29"/>
      <c r="V37" s="29"/>
    </row>
    <row r="38" spans="1:22">
      <c r="A38" s="6" t="s">
        <v>206</v>
      </c>
      <c r="B38" s="17">
        <v>1940501</v>
      </c>
      <c r="C38" s="18" t="s">
        <v>137</v>
      </c>
      <c r="D38" s="6"/>
      <c r="E38" s="18">
        <v>520032640</v>
      </c>
      <c r="F38" s="6" t="s">
        <v>175</v>
      </c>
      <c r="G38" s="6" t="s">
        <v>197</v>
      </c>
      <c r="H38" s="6" t="s">
        <v>177</v>
      </c>
      <c r="I38" s="6"/>
      <c r="J38" s="17">
        <v>1.41</v>
      </c>
      <c r="K38" s="6" t="s">
        <v>94</v>
      </c>
      <c r="L38" s="21">
        <v>0.04</v>
      </c>
      <c r="M38" s="8">
        <v>-1E-4</v>
      </c>
      <c r="N38" s="7">
        <v>46276867.020000003</v>
      </c>
      <c r="O38" s="7">
        <v>112.38</v>
      </c>
      <c r="P38" s="7">
        <v>0</v>
      </c>
      <c r="Q38" s="7">
        <v>52005.94</v>
      </c>
      <c r="R38" s="8">
        <v>3.1899999999999998E-2</v>
      </c>
      <c r="S38" s="8">
        <v>2.6100000000000002E-2</v>
      </c>
      <c r="T38" s="8">
        <v>3.2000000000000002E-3</v>
      </c>
      <c r="U38" s="29"/>
      <c r="V38" s="29"/>
    </row>
    <row r="39" spans="1:22">
      <c r="A39" s="6" t="s">
        <v>207</v>
      </c>
      <c r="B39" s="17">
        <v>1940543</v>
      </c>
      <c r="C39" s="18" t="s">
        <v>137</v>
      </c>
      <c r="D39" s="6"/>
      <c r="E39" s="18">
        <v>520032640</v>
      </c>
      <c r="F39" s="6" t="s">
        <v>175</v>
      </c>
      <c r="G39" s="6" t="s">
        <v>197</v>
      </c>
      <c r="H39" s="6" t="s">
        <v>177</v>
      </c>
      <c r="I39" s="6"/>
      <c r="J39" s="17">
        <v>1.38</v>
      </c>
      <c r="K39" s="6" t="s">
        <v>94</v>
      </c>
      <c r="L39" s="21">
        <v>4.2000000000000003E-2</v>
      </c>
      <c r="M39" s="8">
        <v>2.0000000000000001E-4</v>
      </c>
      <c r="N39" s="7">
        <v>29655000</v>
      </c>
      <c r="O39" s="7">
        <v>110.53</v>
      </c>
      <c r="P39" s="7">
        <v>0</v>
      </c>
      <c r="Q39" s="7">
        <v>32777.67</v>
      </c>
      <c r="R39" s="8">
        <v>2.9700000000000001E-2</v>
      </c>
      <c r="S39" s="8">
        <v>1.6500000000000001E-2</v>
      </c>
      <c r="T39" s="8">
        <v>2E-3</v>
      </c>
      <c r="U39" s="29"/>
      <c r="V39" s="29"/>
    </row>
    <row r="40" spans="1:22">
      <c r="A40" s="6" t="s">
        <v>208</v>
      </c>
      <c r="B40" s="17">
        <v>3230398</v>
      </c>
      <c r="C40" s="18" t="s">
        <v>137</v>
      </c>
      <c r="D40" s="6"/>
      <c r="E40" s="18">
        <v>520037789</v>
      </c>
      <c r="F40" s="6" t="s">
        <v>202</v>
      </c>
      <c r="G40" s="6" t="s">
        <v>209</v>
      </c>
      <c r="H40" s="6" t="s">
        <v>177</v>
      </c>
      <c r="I40" s="6"/>
      <c r="J40" s="17">
        <v>7.43</v>
      </c>
      <c r="K40" s="6" t="s">
        <v>94</v>
      </c>
      <c r="L40" s="21">
        <v>1.43E-2</v>
      </c>
      <c r="M40" s="8">
        <v>8.3000000000000001E-3</v>
      </c>
      <c r="N40" s="7">
        <v>14672000</v>
      </c>
      <c r="O40" s="7">
        <v>104.55</v>
      </c>
      <c r="P40" s="7">
        <v>78.180000000000007</v>
      </c>
      <c r="Q40" s="7">
        <v>15417.75</v>
      </c>
      <c r="R40" s="8">
        <v>3.4599999999999999E-2</v>
      </c>
      <c r="S40" s="8">
        <v>7.7000000000000002E-3</v>
      </c>
      <c r="T40" s="8">
        <v>1E-3</v>
      </c>
      <c r="U40" s="29"/>
      <c r="V40" s="29"/>
    </row>
    <row r="41" spans="1:22">
      <c r="A41" s="6" t="s">
        <v>210</v>
      </c>
      <c r="B41" s="17">
        <v>1124080</v>
      </c>
      <c r="C41" s="18" t="s">
        <v>137</v>
      </c>
      <c r="D41" s="6"/>
      <c r="E41" s="18">
        <v>513668277</v>
      </c>
      <c r="F41" s="6" t="s">
        <v>175</v>
      </c>
      <c r="G41" s="6" t="s">
        <v>211</v>
      </c>
      <c r="H41" s="6" t="s">
        <v>194</v>
      </c>
      <c r="I41" s="6"/>
      <c r="J41" s="17">
        <v>0.51</v>
      </c>
      <c r="K41" s="6" t="s">
        <v>94</v>
      </c>
      <c r="L41" s="21">
        <v>4.1500000000000002E-2</v>
      </c>
      <c r="M41" s="8">
        <v>1.01E-2</v>
      </c>
      <c r="N41" s="7">
        <v>488000.98</v>
      </c>
      <c r="O41" s="7">
        <v>107.42</v>
      </c>
      <c r="P41" s="7">
        <v>0</v>
      </c>
      <c r="Q41" s="7">
        <v>524.21</v>
      </c>
      <c r="R41" s="8">
        <v>4.8999999999999998E-3</v>
      </c>
      <c r="S41" s="8">
        <v>2.9999999999999997E-4</v>
      </c>
      <c r="T41" s="8">
        <v>0</v>
      </c>
      <c r="U41" s="29"/>
      <c r="V41" s="29"/>
    </row>
    <row r="42" spans="1:22">
      <c r="A42" s="6" t="s">
        <v>212</v>
      </c>
      <c r="B42" s="17">
        <v>1158609</v>
      </c>
      <c r="C42" s="18" t="s">
        <v>137</v>
      </c>
      <c r="D42" s="6"/>
      <c r="E42" s="18">
        <v>520026683</v>
      </c>
      <c r="F42" s="6" t="s">
        <v>202</v>
      </c>
      <c r="G42" s="6" t="s">
        <v>209</v>
      </c>
      <c r="H42" s="6" t="s">
        <v>177</v>
      </c>
      <c r="I42" s="6"/>
      <c r="J42" s="17">
        <v>6.9</v>
      </c>
      <c r="K42" s="6" t="s">
        <v>94</v>
      </c>
      <c r="L42" s="21">
        <v>1.14E-2</v>
      </c>
      <c r="M42" s="8">
        <v>7.1000000000000004E-3</v>
      </c>
      <c r="N42" s="7">
        <v>59485194</v>
      </c>
      <c r="O42" s="7">
        <v>103.25</v>
      </c>
      <c r="P42" s="7">
        <v>0</v>
      </c>
      <c r="Q42" s="7">
        <v>61418.46</v>
      </c>
      <c r="R42" s="8">
        <v>2.8799999999999999E-2</v>
      </c>
      <c r="S42" s="8">
        <v>3.0700000000000002E-2</v>
      </c>
      <c r="T42" s="8">
        <v>3.8E-3</v>
      </c>
      <c r="U42" s="29"/>
      <c r="V42" s="29"/>
    </row>
    <row r="43" spans="1:22">
      <c r="A43" s="6" t="s">
        <v>213</v>
      </c>
      <c r="B43" s="17">
        <v>1133487</v>
      </c>
      <c r="C43" s="18" t="s">
        <v>137</v>
      </c>
      <c r="D43" s="6"/>
      <c r="E43" s="18">
        <v>511659401</v>
      </c>
      <c r="F43" s="6" t="s">
        <v>202</v>
      </c>
      <c r="G43" s="6" t="s">
        <v>209</v>
      </c>
      <c r="H43" s="6" t="s">
        <v>177</v>
      </c>
      <c r="I43" s="6"/>
      <c r="J43" s="17">
        <v>3.77</v>
      </c>
      <c r="K43" s="6" t="s">
        <v>94</v>
      </c>
      <c r="L43" s="21">
        <v>2.3400000000000001E-2</v>
      </c>
      <c r="M43" s="8">
        <v>3.0000000000000001E-3</v>
      </c>
      <c r="N43" s="7">
        <v>651810.11</v>
      </c>
      <c r="O43" s="7">
        <v>109.85</v>
      </c>
      <c r="P43" s="7">
        <v>0</v>
      </c>
      <c r="Q43" s="7">
        <v>716.01</v>
      </c>
      <c r="R43" s="8">
        <v>2.0000000000000001E-4</v>
      </c>
      <c r="S43" s="8">
        <v>4.0000000000000002E-4</v>
      </c>
      <c r="T43" s="8">
        <v>0</v>
      </c>
      <c r="U43" s="29"/>
      <c r="V43" s="29"/>
    </row>
    <row r="44" spans="1:22">
      <c r="A44" s="6" t="s">
        <v>214</v>
      </c>
      <c r="B44" s="17">
        <v>1159516</v>
      </c>
      <c r="C44" s="18" t="s">
        <v>137</v>
      </c>
      <c r="D44" s="6"/>
      <c r="E44" s="18">
        <v>513623314</v>
      </c>
      <c r="F44" s="6" t="s">
        <v>202</v>
      </c>
      <c r="G44" s="6" t="s">
        <v>209</v>
      </c>
      <c r="H44" s="6" t="s">
        <v>177</v>
      </c>
      <c r="I44" s="6"/>
      <c r="J44" s="17">
        <v>6.44</v>
      </c>
      <c r="K44" s="6" t="s">
        <v>94</v>
      </c>
      <c r="L44" s="21">
        <v>7.7999999999999996E-3</v>
      </c>
      <c r="M44" s="8">
        <v>5.7999999999999996E-3</v>
      </c>
      <c r="N44" s="7">
        <v>15280000</v>
      </c>
      <c r="O44" s="7">
        <v>101.54</v>
      </c>
      <c r="P44" s="7">
        <v>0</v>
      </c>
      <c r="Q44" s="7">
        <v>15515.31</v>
      </c>
      <c r="R44" s="8">
        <v>3.3300000000000003E-2</v>
      </c>
      <c r="S44" s="8">
        <v>7.7999999999999996E-3</v>
      </c>
      <c r="T44" s="8">
        <v>1E-3</v>
      </c>
      <c r="U44" s="29"/>
      <c r="V44" s="29"/>
    </row>
    <row r="45" spans="1:22">
      <c r="A45" s="6" t="s">
        <v>215</v>
      </c>
      <c r="B45" s="17">
        <v>1151117</v>
      </c>
      <c r="C45" s="18" t="s">
        <v>137</v>
      </c>
      <c r="D45" s="6"/>
      <c r="E45" s="18">
        <v>513623314</v>
      </c>
      <c r="F45" s="6" t="s">
        <v>202</v>
      </c>
      <c r="G45" s="6" t="s">
        <v>209</v>
      </c>
      <c r="H45" s="6" t="s">
        <v>177</v>
      </c>
      <c r="I45" s="6"/>
      <c r="J45" s="17">
        <v>5.65</v>
      </c>
      <c r="K45" s="6" t="s">
        <v>94</v>
      </c>
      <c r="L45" s="21">
        <v>1.8200000000000001E-2</v>
      </c>
      <c r="M45" s="8">
        <v>2.8999999999999998E-3</v>
      </c>
      <c r="N45" s="7">
        <v>9702000.0099999998</v>
      </c>
      <c r="O45" s="7">
        <v>109.3</v>
      </c>
      <c r="P45" s="7">
        <v>0</v>
      </c>
      <c r="Q45" s="7">
        <v>10604.29</v>
      </c>
      <c r="R45" s="8">
        <v>2.2800000000000001E-2</v>
      </c>
      <c r="S45" s="8">
        <v>5.3E-3</v>
      </c>
      <c r="T45" s="8">
        <v>6.9999999999999999E-4</v>
      </c>
      <c r="U45" s="29"/>
      <c r="V45" s="29"/>
    </row>
    <row r="46" spans="1:22">
      <c r="A46" s="6" t="s">
        <v>216</v>
      </c>
      <c r="B46" s="17">
        <v>7590128</v>
      </c>
      <c r="C46" s="18" t="s">
        <v>137</v>
      </c>
      <c r="D46" s="6"/>
      <c r="E46" s="18">
        <v>520001736</v>
      </c>
      <c r="F46" s="6" t="s">
        <v>202</v>
      </c>
      <c r="G46" s="6" t="s">
        <v>209</v>
      </c>
      <c r="H46" s="6" t="s">
        <v>177</v>
      </c>
      <c r="I46" s="6"/>
      <c r="J46" s="17">
        <v>2.65</v>
      </c>
      <c r="K46" s="6" t="s">
        <v>94</v>
      </c>
      <c r="L46" s="21">
        <v>4.7500000000000001E-2</v>
      </c>
      <c r="M46" s="8">
        <v>4.0000000000000002E-4</v>
      </c>
      <c r="N46" s="7">
        <v>14666849</v>
      </c>
      <c r="O46" s="7">
        <v>138.47999999999999</v>
      </c>
      <c r="P46" s="7">
        <v>0</v>
      </c>
      <c r="Q46" s="7">
        <v>20310.650000000001</v>
      </c>
      <c r="R46" s="8">
        <v>7.7999999999999996E-3</v>
      </c>
      <c r="S46" s="8">
        <v>1.0200000000000001E-2</v>
      </c>
      <c r="T46" s="8">
        <v>1.2999999999999999E-3</v>
      </c>
      <c r="U46" s="29"/>
      <c r="V46" s="29"/>
    </row>
    <row r="47" spans="1:22">
      <c r="A47" s="6" t="s">
        <v>217</v>
      </c>
      <c r="B47" s="17">
        <v>7590219</v>
      </c>
      <c r="C47" s="18" t="s">
        <v>137</v>
      </c>
      <c r="D47" s="6"/>
      <c r="E47" s="18">
        <v>520001736</v>
      </c>
      <c r="F47" s="6" t="s">
        <v>202</v>
      </c>
      <c r="G47" s="6" t="s">
        <v>209</v>
      </c>
      <c r="H47" s="6" t="s">
        <v>177</v>
      </c>
      <c r="I47" s="6"/>
      <c r="J47" s="17">
        <v>4.9400000000000004</v>
      </c>
      <c r="K47" s="6" t="s">
        <v>94</v>
      </c>
      <c r="L47" s="21">
        <v>5.0000000000000001E-3</v>
      </c>
      <c r="M47" s="8">
        <v>2.3999999999999998E-3</v>
      </c>
      <c r="N47" s="7">
        <v>16187111</v>
      </c>
      <c r="O47" s="7">
        <v>101.31</v>
      </c>
      <c r="P47" s="7">
        <v>0</v>
      </c>
      <c r="Q47" s="7">
        <v>16399.16</v>
      </c>
      <c r="R47" s="8">
        <v>1.4500000000000001E-2</v>
      </c>
      <c r="S47" s="8">
        <v>8.2000000000000007E-3</v>
      </c>
      <c r="T47" s="8">
        <v>1E-3</v>
      </c>
      <c r="U47" s="29"/>
      <c r="V47" s="29"/>
    </row>
    <row r="48" spans="1:22">
      <c r="A48" s="6" t="s">
        <v>218</v>
      </c>
      <c r="B48" s="17">
        <v>1099738</v>
      </c>
      <c r="C48" s="18" t="s">
        <v>137</v>
      </c>
      <c r="D48" s="6"/>
      <c r="E48" s="18">
        <v>513834200</v>
      </c>
      <c r="F48" s="6" t="s">
        <v>219</v>
      </c>
      <c r="G48" s="6" t="s">
        <v>209</v>
      </c>
      <c r="H48" s="6" t="s">
        <v>177</v>
      </c>
      <c r="I48" s="6"/>
      <c r="J48" s="17">
        <v>1</v>
      </c>
      <c r="K48" s="6" t="s">
        <v>94</v>
      </c>
      <c r="L48" s="21">
        <v>4.65E-2</v>
      </c>
      <c r="M48" s="8">
        <v>3.8E-3</v>
      </c>
      <c r="N48" s="7">
        <v>5980.09</v>
      </c>
      <c r="O48" s="7">
        <v>125.71</v>
      </c>
      <c r="P48" s="7">
        <v>0</v>
      </c>
      <c r="Q48" s="7">
        <v>7.52</v>
      </c>
      <c r="R48" s="8">
        <v>2.0000000000000001E-4</v>
      </c>
      <c r="S48" s="8">
        <v>0</v>
      </c>
      <c r="T48" s="8">
        <v>0</v>
      </c>
      <c r="U48" s="29"/>
      <c r="V48" s="29"/>
    </row>
    <row r="49" spans="1:22">
      <c r="A49" s="6" t="s">
        <v>220</v>
      </c>
      <c r="B49" s="17">
        <v>6000285</v>
      </c>
      <c r="C49" s="18" t="s">
        <v>137</v>
      </c>
      <c r="D49" s="6"/>
      <c r="E49" s="18">
        <v>520000472</v>
      </c>
      <c r="F49" s="6" t="s">
        <v>221</v>
      </c>
      <c r="G49" s="6" t="s">
        <v>211</v>
      </c>
      <c r="H49" s="6" t="s">
        <v>194</v>
      </c>
      <c r="I49" s="6"/>
      <c r="J49" s="17">
        <v>8.99</v>
      </c>
      <c r="K49" s="6" t="s">
        <v>94</v>
      </c>
      <c r="L49" s="21">
        <v>2.3900000000000001E-2</v>
      </c>
      <c r="M49" s="8">
        <v>4.4000000000000003E-3</v>
      </c>
      <c r="N49" s="7">
        <v>26405250</v>
      </c>
      <c r="O49" s="7">
        <v>119.68</v>
      </c>
      <c r="P49" s="7">
        <v>0</v>
      </c>
      <c r="Q49" s="7">
        <v>31601.8</v>
      </c>
      <c r="R49" s="8">
        <v>1.34E-2</v>
      </c>
      <c r="S49" s="8">
        <v>1.5800000000000002E-2</v>
      </c>
      <c r="T49" s="8">
        <v>2E-3</v>
      </c>
      <c r="U49" s="29"/>
      <c r="V49" s="29"/>
    </row>
    <row r="50" spans="1:22">
      <c r="A50" s="6" t="s">
        <v>222</v>
      </c>
      <c r="B50" s="17">
        <v>6130280</v>
      </c>
      <c r="C50" s="18" t="s">
        <v>137</v>
      </c>
      <c r="D50" s="6"/>
      <c r="E50" s="18">
        <v>520017807</v>
      </c>
      <c r="F50" s="6" t="s">
        <v>202</v>
      </c>
      <c r="G50" s="6" t="s">
        <v>209</v>
      </c>
      <c r="H50" s="6" t="s">
        <v>177</v>
      </c>
      <c r="I50" s="6"/>
      <c r="J50" s="17">
        <v>7.75</v>
      </c>
      <c r="K50" s="6" t="s">
        <v>94</v>
      </c>
      <c r="L50" s="21">
        <v>8.3999999999999995E-3</v>
      </c>
      <c r="M50" s="8">
        <v>6.8999999999999999E-3</v>
      </c>
      <c r="N50" s="7">
        <v>34716609.43</v>
      </c>
      <c r="O50" s="7">
        <v>101.36</v>
      </c>
      <c r="P50" s="7">
        <v>0</v>
      </c>
      <c r="Q50" s="7">
        <v>35188.76</v>
      </c>
      <c r="R50" s="8">
        <v>7.2999999999999995E-2</v>
      </c>
      <c r="S50" s="8">
        <v>1.7600000000000001E-2</v>
      </c>
      <c r="T50" s="8">
        <v>2.2000000000000001E-3</v>
      </c>
      <c r="U50" s="29"/>
      <c r="V50" s="29"/>
    </row>
    <row r="51" spans="1:22">
      <c r="A51" s="6" t="s">
        <v>223</v>
      </c>
      <c r="B51" s="17">
        <v>6130207</v>
      </c>
      <c r="C51" s="18" t="s">
        <v>137</v>
      </c>
      <c r="D51" s="6"/>
      <c r="E51" s="18">
        <v>520017807</v>
      </c>
      <c r="F51" s="6" t="s">
        <v>202</v>
      </c>
      <c r="G51" s="6" t="s">
        <v>209</v>
      </c>
      <c r="H51" s="6" t="s">
        <v>177</v>
      </c>
      <c r="I51" s="6"/>
      <c r="J51" s="17">
        <v>4.91</v>
      </c>
      <c r="K51" s="6" t="s">
        <v>94</v>
      </c>
      <c r="L51" s="21">
        <v>1.5800000000000002E-2</v>
      </c>
      <c r="M51" s="8">
        <v>1.2999999999999999E-3</v>
      </c>
      <c r="N51" s="7">
        <v>14157602.75</v>
      </c>
      <c r="O51" s="7">
        <v>108.6</v>
      </c>
      <c r="P51" s="7">
        <v>0</v>
      </c>
      <c r="Q51" s="7">
        <v>15375.16</v>
      </c>
      <c r="R51" s="8">
        <v>2.47E-2</v>
      </c>
      <c r="S51" s="8">
        <v>7.7000000000000002E-3</v>
      </c>
      <c r="T51" s="8">
        <v>1E-3</v>
      </c>
      <c r="U51" s="29"/>
      <c r="V51" s="29"/>
    </row>
    <row r="52" spans="1:22">
      <c r="A52" s="6" t="s">
        <v>224</v>
      </c>
      <c r="B52" s="17">
        <v>6040471</v>
      </c>
      <c r="C52" s="18" t="s">
        <v>137</v>
      </c>
      <c r="D52" s="6"/>
      <c r="E52" s="18">
        <v>520018078</v>
      </c>
      <c r="F52" s="6" t="s">
        <v>175</v>
      </c>
      <c r="G52" s="6" t="s">
        <v>209</v>
      </c>
      <c r="H52" s="6" t="s">
        <v>177</v>
      </c>
      <c r="I52" s="6"/>
      <c r="J52" s="17">
        <v>3.64</v>
      </c>
      <c r="K52" s="6" t="s">
        <v>94</v>
      </c>
      <c r="L52" s="21">
        <v>1.95E-2</v>
      </c>
      <c r="M52" s="8">
        <v>1.2999999999999999E-2</v>
      </c>
      <c r="N52" s="7">
        <v>295</v>
      </c>
      <c r="O52" s="7">
        <v>5066525</v>
      </c>
      <c r="P52" s="7">
        <v>0</v>
      </c>
      <c r="Q52" s="7">
        <v>14946.25</v>
      </c>
      <c r="R52" s="8">
        <v>0</v>
      </c>
      <c r="S52" s="8">
        <v>7.4999999999999997E-3</v>
      </c>
      <c r="T52" s="8">
        <v>8.9999999999999998E-4</v>
      </c>
      <c r="U52" s="29"/>
      <c r="V52" s="29"/>
    </row>
    <row r="53" spans="1:22">
      <c r="A53" s="6" t="s">
        <v>225</v>
      </c>
      <c r="B53" s="17">
        <v>6040430</v>
      </c>
      <c r="C53" s="18" t="s">
        <v>137</v>
      </c>
      <c r="D53" s="6"/>
      <c r="E53" s="18">
        <v>520018078</v>
      </c>
      <c r="F53" s="6" t="s">
        <v>175</v>
      </c>
      <c r="G53" s="6" t="s">
        <v>209</v>
      </c>
      <c r="H53" s="6" t="s">
        <v>177</v>
      </c>
      <c r="I53" s="6"/>
      <c r="J53" s="17">
        <v>3.87</v>
      </c>
      <c r="K53" s="6" t="s">
        <v>94</v>
      </c>
      <c r="L53" s="21">
        <v>2.4199999999999999E-2</v>
      </c>
      <c r="M53" s="8">
        <v>1.32E-2</v>
      </c>
      <c r="N53" s="7">
        <v>532</v>
      </c>
      <c r="O53" s="7">
        <v>5318201</v>
      </c>
      <c r="P53" s="7">
        <v>0</v>
      </c>
      <c r="Q53" s="7">
        <v>28292.83</v>
      </c>
      <c r="R53" s="8">
        <v>0</v>
      </c>
      <c r="S53" s="8">
        <v>1.4200000000000001E-2</v>
      </c>
      <c r="T53" s="8">
        <v>1.8E-3</v>
      </c>
      <c r="U53" s="29"/>
      <c r="V53" s="29"/>
    </row>
    <row r="54" spans="1:22">
      <c r="A54" s="6" t="s">
        <v>226</v>
      </c>
      <c r="B54" s="17">
        <v>6040380</v>
      </c>
      <c r="C54" s="18" t="s">
        <v>137</v>
      </c>
      <c r="D54" s="6"/>
      <c r="E54" s="18">
        <v>520018078</v>
      </c>
      <c r="F54" s="6" t="s">
        <v>175</v>
      </c>
      <c r="G54" s="6" t="s">
        <v>209</v>
      </c>
      <c r="H54" s="6" t="s">
        <v>177</v>
      </c>
      <c r="I54" s="6"/>
      <c r="J54" s="17">
        <v>2.5299999999999998</v>
      </c>
      <c r="K54" s="6" t="s">
        <v>94</v>
      </c>
      <c r="L54" s="21">
        <v>1.6400000000000001E-2</v>
      </c>
      <c r="M54" s="8">
        <v>1.44E-2</v>
      </c>
      <c r="N54" s="7">
        <v>271</v>
      </c>
      <c r="O54" s="7">
        <v>5040000</v>
      </c>
      <c r="P54" s="7">
        <v>0</v>
      </c>
      <c r="Q54" s="7">
        <v>13658.4</v>
      </c>
      <c r="R54" s="8">
        <v>0</v>
      </c>
      <c r="S54" s="8">
        <v>6.7999999999999996E-3</v>
      </c>
      <c r="T54" s="8">
        <v>8.0000000000000004E-4</v>
      </c>
      <c r="U54" s="29"/>
      <c r="V54" s="29"/>
    </row>
    <row r="55" spans="1:22">
      <c r="A55" s="6" t="s">
        <v>226</v>
      </c>
      <c r="B55" s="17">
        <v>6040398</v>
      </c>
      <c r="C55" s="18" t="s">
        <v>137</v>
      </c>
      <c r="D55" s="6"/>
      <c r="E55" s="18">
        <v>520018078</v>
      </c>
      <c r="F55" s="6" t="s">
        <v>175</v>
      </c>
      <c r="G55" s="6" t="s">
        <v>209</v>
      </c>
      <c r="H55" s="6" t="s">
        <v>177</v>
      </c>
      <c r="I55" s="6"/>
      <c r="J55" s="17">
        <v>6.86</v>
      </c>
      <c r="K55" s="6" t="s">
        <v>94</v>
      </c>
      <c r="L55" s="21">
        <v>2.7799999999999998E-2</v>
      </c>
      <c r="M55" s="8">
        <v>1.9E-2</v>
      </c>
      <c r="N55" s="7">
        <v>205</v>
      </c>
      <c r="O55" s="7">
        <v>5339700</v>
      </c>
      <c r="P55" s="7">
        <v>0</v>
      </c>
      <c r="Q55" s="7">
        <v>10946.39</v>
      </c>
      <c r="R55" s="8">
        <v>0</v>
      </c>
      <c r="S55" s="8">
        <v>5.4999999999999997E-3</v>
      </c>
      <c r="T55" s="8">
        <v>6.9999999999999999E-4</v>
      </c>
      <c r="U55" s="29"/>
      <c r="V55" s="29"/>
    </row>
    <row r="56" spans="1:22">
      <c r="A56" s="6" t="s">
        <v>227</v>
      </c>
      <c r="B56" s="17">
        <v>6040141</v>
      </c>
      <c r="C56" s="18" t="s">
        <v>137</v>
      </c>
      <c r="D56" s="6"/>
      <c r="E56" s="18">
        <v>520018078</v>
      </c>
      <c r="F56" s="6" t="s">
        <v>175</v>
      </c>
      <c r="G56" s="6" t="s">
        <v>209</v>
      </c>
      <c r="H56" s="6" t="s">
        <v>177</v>
      </c>
      <c r="I56" s="6"/>
      <c r="J56" s="17">
        <v>0.1</v>
      </c>
      <c r="K56" s="6" t="s">
        <v>94</v>
      </c>
      <c r="L56" s="21">
        <v>0.04</v>
      </c>
      <c r="M56" s="8">
        <v>3.7100000000000001E-2</v>
      </c>
      <c r="N56" s="7">
        <v>43995039</v>
      </c>
      <c r="O56" s="7">
        <v>109.02</v>
      </c>
      <c r="P56" s="7">
        <v>0</v>
      </c>
      <c r="Q56" s="7">
        <v>47963.39</v>
      </c>
      <c r="R56" s="8">
        <v>3.2599999999999997E-2</v>
      </c>
      <c r="S56" s="8">
        <v>2.4E-2</v>
      </c>
      <c r="T56" s="8">
        <v>3.0000000000000001E-3</v>
      </c>
      <c r="U56" s="29"/>
      <c r="V56" s="29"/>
    </row>
    <row r="57" spans="1:22">
      <c r="A57" s="6" t="s">
        <v>228</v>
      </c>
      <c r="B57" s="17">
        <v>2260545</v>
      </c>
      <c r="C57" s="18" t="s">
        <v>137</v>
      </c>
      <c r="D57" s="6"/>
      <c r="E57" s="18">
        <v>520024126</v>
      </c>
      <c r="F57" s="6" t="s">
        <v>202</v>
      </c>
      <c r="G57" s="6" t="s">
        <v>209</v>
      </c>
      <c r="H57" s="6" t="s">
        <v>177</v>
      </c>
      <c r="I57" s="6"/>
      <c r="J57" s="17">
        <v>4.66</v>
      </c>
      <c r="K57" s="6" t="s">
        <v>94</v>
      </c>
      <c r="L57" s="21">
        <v>2.4E-2</v>
      </c>
      <c r="M57" s="8">
        <v>2E-3</v>
      </c>
      <c r="N57" s="7">
        <v>22200640.449999999</v>
      </c>
      <c r="O57" s="7">
        <v>111.96</v>
      </c>
      <c r="P57" s="7">
        <v>0</v>
      </c>
      <c r="Q57" s="7">
        <v>24855.84</v>
      </c>
      <c r="R57" s="8">
        <v>3.9E-2</v>
      </c>
      <c r="S57" s="8">
        <v>1.24E-2</v>
      </c>
      <c r="T57" s="8">
        <v>1.5E-3</v>
      </c>
      <c r="U57" s="29"/>
      <c r="V57" s="29"/>
    </row>
    <row r="58" spans="1:22">
      <c r="A58" s="6" t="s">
        <v>229</v>
      </c>
      <c r="B58" s="17">
        <v>2260479</v>
      </c>
      <c r="C58" s="18" t="s">
        <v>137</v>
      </c>
      <c r="D58" s="6"/>
      <c r="E58" s="18">
        <v>520024126</v>
      </c>
      <c r="F58" s="6" t="s">
        <v>202</v>
      </c>
      <c r="G58" s="6" t="s">
        <v>209</v>
      </c>
      <c r="H58" s="6" t="s">
        <v>177</v>
      </c>
      <c r="I58" s="6"/>
      <c r="J58" s="17">
        <v>2.91</v>
      </c>
      <c r="K58" s="6" t="s">
        <v>94</v>
      </c>
      <c r="L58" s="21">
        <v>2.8500000000000001E-2</v>
      </c>
      <c r="M58" s="8">
        <v>-8.0000000000000004E-4</v>
      </c>
      <c r="N58" s="7">
        <v>14843069</v>
      </c>
      <c r="O58" s="7">
        <v>111.51</v>
      </c>
      <c r="P58" s="7">
        <v>0</v>
      </c>
      <c r="Q58" s="7">
        <v>16551.509999999998</v>
      </c>
      <c r="R58" s="8">
        <v>1.9E-2</v>
      </c>
      <c r="S58" s="8">
        <v>8.3000000000000001E-3</v>
      </c>
      <c r="T58" s="8">
        <v>1E-3</v>
      </c>
      <c r="U58" s="29"/>
      <c r="V58" s="29"/>
    </row>
    <row r="59" spans="1:22">
      <c r="A59" s="6" t="s">
        <v>230</v>
      </c>
      <c r="B59" s="17">
        <v>2260487</v>
      </c>
      <c r="C59" s="18" t="s">
        <v>137</v>
      </c>
      <c r="D59" s="6"/>
      <c r="E59" s="18">
        <v>520024126</v>
      </c>
      <c r="F59" s="6" t="s">
        <v>202</v>
      </c>
      <c r="G59" s="6" t="s">
        <v>209</v>
      </c>
      <c r="H59" s="6" t="s">
        <v>177</v>
      </c>
      <c r="I59" s="6"/>
      <c r="J59" s="17">
        <v>5</v>
      </c>
      <c r="K59" s="6" t="s">
        <v>94</v>
      </c>
      <c r="L59" s="21">
        <v>2.5999999999999999E-2</v>
      </c>
      <c r="M59" s="8">
        <v>3.0999999999999999E-3</v>
      </c>
      <c r="N59" s="7">
        <v>1008467.3</v>
      </c>
      <c r="O59" s="7">
        <v>113.65</v>
      </c>
      <c r="P59" s="7">
        <v>0</v>
      </c>
      <c r="Q59" s="7">
        <v>1146.1199999999999</v>
      </c>
      <c r="R59" s="8">
        <v>2.3E-3</v>
      </c>
      <c r="S59" s="8">
        <v>5.9999999999999995E-4</v>
      </c>
      <c r="T59" s="8">
        <v>1E-4</v>
      </c>
      <c r="U59" s="29"/>
      <c r="V59" s="29"/>
    </row>
    <row r="60" spans="1:22">
      <c r="A60" s="6" t="s">
        <v>231</v>
      </c>
      <c r="B60" s="17">
        <v>3230232</v>
      </c>
      <c r="C60" s="18" t="s">
        <v>137</v>
      </c>
      <c r="D60" s="6"/>
      <c r="E60" s="18">
        <v>520037789</v>
      </c>
      <c r="F60" s="6" t="s">
        <v>202</v>
      </c>
      <c r="G60" s="6" t="s">
        <v>209</v>
      </c>
      <c r="H60" s="6" t="s">
        <v>177</v>
      </c>
      <c r="I60" s="6"/>
      <c r="J60" s="17">
        <v>4.79</v>
      </c>
      <c r="K60" s="6" t="s">
        <v>94</v>
      </c>
      <c r="L60" s="21">
        <v>2.1499999999999998E-2</v>
      </c>
      <c r="M60" s="8">
        <v>3.7000000000000002E-3</v>
      </c>
      <c r="N60" s="7">
        <v>8195911.9000000004</v>
      </c>
      <c r="O60" s="7">
        <v>111.2</v>
      </c>
      <c r="P60" s="7">
        <v>0</v>
      </c>
      <c r="Q60" s="7">
        <v>9113.85</v>
      </c>
      <c r="R60" s="8">
        <v>6.3E-3</v>
      </c>
      <c r="S60" s="8">
        <v>4.5999999999999999E-3</v>
      </c>
      <c r="T60" s="8">
        <v>5.9999999999999995E-4</v>
      </c>
      <c r="U60" s="29"/>
      <c r="V60" s="29"/>
    </row>
    <row r="61" spans="1:22">
      <c r="A61" s="6" t="s">
        <v>232</v>
      </c>
      <c r="B61" s="17">
        <v>3230166</v>
      </c>
      <c r="C61" s="18" t="s">
        <v>137</v>
      </c>
      <c r="D61" s="6"/>
      <c r="E61" s="18">
        <v>520037789</v>
      </c>
      <c r="F61" s="6" t="s">
        <v>202</v>
      </c>
      <c r="G61" s="6" t="s">
        <v>209</v>
      </c>
      <c r="H61" s="6" t="s">
        <v>177</v>
      </c>
      <c r="I61" s="6"/>
      <c r="J61" s="17">
        <v>0.99</v>
      </c>
      <c r="K61" s="6" t="s">
        <v>94</v>
      </c>
      <c r="L61" s="21">
        <v>2.5499999999999998E-2</v>
      </c>
      <c r="M61" s="8">
        <v>5.4999999999999997E-3</v>
      </c>
      <c r="N61" s="7">
        <v>10298314.369999999</v>
      </c>
      <c r="O61" s="7">
        <v>103.18</v>
      </c>
      <c r="P61" s="7">
        <v>132.85</v>
      </c>
      <c r="Q61" s="7">
        <v>10758.65</v>
      </c>
      <c r="R61" s="8">
        <v>9.5999999999999992E-3</v>
      </c>
      <c r="S61" s="8">
        <v>5.4000000000000003E-3</v>
      </c>
      <c r="T61" s="8">
        <v>6.9999999999999999E-4</v>
      </c>
      <c r="U61" s="29"/>
      <c r="V61" s="29"/>
    </row>
    <row r="62" spans="1:22">
      <c r="A62" s="6" t="s">
        <v>233</v>
      </c>
      <c r="B62" s="17">
        <v>1940444</v>
      </c>
      <c r="C62" s="18" t="s">
        <v>137</v>
      </c>
      <c r="D62" s="6"/>
      <c r="E62" s="18">
        <v>520032640</v>
      </c>
      <c r="F62" s="6" t="s">
        <v>175</v>
      </c>
      <c r="G62" s="6" t="s">
        <v>209</v>
      </c>
      <c r="H62" s="6" t="s">
        <v>177</v>
      </c>
      <c r="I62" s="6"/>
      <c r="J62" s="17">
        <v>0.5</v>
      </c>
      <c r="K62" s="6" t="s">
        <v>94</v>
      </c>
      <c r="L62" s="21">
        <v>3.8899999999999997E-2</v>
      </c>
      <c r="M62" s="8">
        <v>1.52E-2</v>
      </c>
      <c r="N62" s="7">
        <v>20715226.399999999</v>
      </c>
      <c r="O62" s="7">
        <v>112.49</v>
      </c>
      <c r="P62" s="7">
        <v>223.96</v>
      </c>
      <c r="Q62" s="7">
        <v>23526.52</v>
      </c>
      <c r="R62" s="8">
        <v>1.9900000000000001E-2</v>
      </c>
      <c r="S62" s="8">
        <v>1.18E-2</v>
      </c>
      <c r="T62" s="8">
        <v>1.5E-3</v>
      </c>
      <c r="U62" s="29"/>
      <c r="V62" s="29"/>
    </row>
    <row r="63" spans="1:22">
      <c r="A63" s="6" t="s">
        <v>234</v>
      </c>
      <c r="B63" s="17">
        <v>1138544</v>
      </c>
      <c r="C63" s="18" t="s">
        <v>137</v>
      </c>
      <c r="D63" s="6"/>
      <c r="E63" s="18">
        <v>513821488</v>
      </c>
      <c r="F63" s="6" t="s">
        <v>202</v>
      </c>
      <c r="G63" s="6" t="s">
        <v>209</v>
      </c>
      <c r="H63" s="6" t="s">
        <v>177</v>
      </c>
      <c r="I63" s="6"/>
      <c r="J63" s="17">
        <v>6.47</v>
      </c>
      <c r="K63" s="6" t="s">
        <v>94</v>
      </c>
      <c r="L63" s="21">
        <v>3.5000000000000003E-2</v>
      </c>
      <c r="M63" s="8">
        <v>3.5000000000000001E-3</v>
      </c>
      <c r="N63" s="7">
        <v>12723000</v>
      </c>
      <c r="O63" s="7">
        <v>125.13</v>
      </c>
      <c r="P63" s="7">
        <v>0</v>
      </c>
      <c r="Q63" s="7">
        <v>15920.29</v>
      </c>
      <c r="R63" s="8">
        <v>1.6299999999999999E-2</v>
      </c>
      <c r="S63" s="8">
        <v>8.0000000000000002E-3</v>
      </c>
      <c r="T63" s="8">
        <v>1E-3</v>
      </c>
      <c r="U63" s="29"/>
      <c r="V63" s="29"/>
    </row>
    <row r="64" spans="1:22">
      <c r="A64" s="6" t="s">
        <v>235</v>
      </c>
      <c r="B64" s="17">
        <v>1120021</v>
      </c>
      <c r="C64" s="18" t="s">
        <v>137</v>
      </c>
      <c r="D64" s="6"/>
      <c r="E64" s="18">
        <v>513821488</v>
      </c>
      <c r="F64" s="6" t="s">
        <v>202</v>
      </c>
      <c r="G64" s="6" t="s">
        <v>209</v>
      </c>
      <c r="H64" s="6" t="s">
        <v>177</v>
      </c>
      <c r="I64" s="6"/>
      <c r="J64" s="17">
        <v>0.22</v>
      </c>
      <c r="K64" s="6" t="s">
        <v>94</v>
      </c>
      <c r="L64" s="21">
        <v>3.9E-2</v>
      </c>
      <c r="M64" s="8">
        <v>3.8300000000000001E-2</v>
      </c>
      <c r="N64" s="7">
        <v>331038.06</v>
      </c>
      <c r="O64" s="7">
        <v>108.8</v>
      </c>
      <c r="P64" s="7">
        <v>0</v>
      </c>
      <c r="Q64" s="7">
        <v>360.17</v>
      </c>
      <c r="R64" s="8">
        <v>1.5299999999999999E-2</v>
      </c>
      <c r="S64" s="8">
        <v>2.0000000000000001E-4</v>
      </c>
      <c r="T64" s="8">
        <v>0</v>
      </c>
      <c r="U64" s="29"/>
      <c r="V64" s="29"/>
    </row>
    <row r="65" spans="1:22">
      <c r="A65" s="6" t="s">
        <v>236</v>
      </c>
      <c r="B65" s="17">
        <v>1167147</v>
      </c>
      <c r="C65" s="18" t="s">
        <v>137</v>
      </c>
      <c r="D65" s="6"/>
      <c r="E65" s="18">
        <v>513992529</v>
      </c>
      <c r="F65" s="6" t="s">
        <v>202</v>
      </c>
      <c r="G65" s="6" t="s">
        <v>237</v>
      </c>
      <c r="H65" s="6" t="s">
        <v>194</v>
      </c>
      <c r="I65" s="6"/>
      <c r="J65" s="17">
        <v>7.63</v>
      </c>
      <c r="K65" s="6" t="s">
        <v>94</v>
      </c>
      <c r="L65" s="21">
        <v>1.5800000000000002E-2</v>
      </c>
      <c r="M65" s="8">
        <v>6.1000000000000004E-3</v>
      </c>
      <c r="N65" s="7">
        <v>15455000</v>
      </c>
      <c r="O65" s="7">
        <v>108.14</v>
      </c>
      <c r="P65" s="7">
        <v>0</v>
      </c>
      <c r="Q65" s="7">
        <v>16713.04</v>
      </c>
      <c r="R65" s="8">
        <v>5.4899999999999997E-2</v>
      </c>
      <c r="S65" s="8">
        <v>8.3999999999999995E-3</v>
      </c>
      <c r="T65" s="8">
        <v>1E-3</v>
      </c>
      <c r="U65" s="29"/>
      <c r="V65" s="29"/>
    </row>
    <row r="66" spans="1:22">
      <c r="A66" s="6" t="s">
        <v>238</v>
      </c>
      <c r="B66" s="17">
        <v>2300143</v>
      </c>
      <c r="C66" s="18" t="s">
        <v>137</v>
      </c>
      <c r="D66" s="6"/>
      <c r="E66" s="18">
        <v>520031931</v>
      </c>
      <c r="F66" s="6" t="s">
        <v>239</v>
      </c>
      <c r="G66" s="6" t="s">
        <v>240</v>
      </c>
      <c r="H66" s="6" t="s">
        <v>177</v>
      </c>
      <c r="I66" s="6"/>
      <c r="J66" s="17">
        <v>1.4</v>
      </c>
      <c r="K66" s="6" t="s">
        <v>94</v>
      </c>
      <c r="L66" s="21">
        <v>3.6999999999999998E-2</v>
      </c>
      <c r="M66" s="8">
        <v>3.0999999999999999E-3</v>
      </c>
      <c r="N66" s="7">
        <v>339440</v>
      </c>
      <c r="O66" s="7">
        <v>108.95</v>
      </c>
      <c r="P66" s="7">
        <v>0</v>
      </c>
      <c r="Q66" s="7">
        <v>369.82</v>
      </c>
      <c r="R66" s="8">
        <v>2.9999999999999997E-4</v>
      </c>
      <c r="S66" s="8">
        <v>2.0000000000000001E-4</v>
      </c>
      <c r="T66" s="8">
        <v>0</v>
      </c>
      <c r="U66" s="29"/>
      <c r="V66" s="29"/>
    </row>
    <row r="67" spans="1:22">
      <c r="A67" s="6" t="s">
        <v>241</v>
      </c>
      <c r="B67" s="17">
        <v>1162221</v>
      </c>
      <c r="C67" s="18" t="s">
        <v>137</v>
      </c>
      <c r="D67" s="6"/>
      <c r="E67" s="18">
        <v>513623314</v>
      </c>
      <c r="F67" s="6" t="s">
        <v>202</v>
      </c>
      <c r="G67" s="6" t="s">
        <v>237</v>
      </c>
      <c r="H67" s="6" t="s">
        <v>194</v>
      </c>
      <c r="I67" s="6"/>
      <c r="J67" s="17">
        <v>6.93</v>
      </c>
      <c r="K67" s="6" t="s">
        <v>94</v>
      </c>
      <c r="L67" s="21">
        <v>1.17E-2</v>
      </c>
      <c r="M67" s="8">
        <v>1.0500000000000001E-2</v>
      </c>
      <c r="N67" s="7">
        <v>32441563</v>
      </c>
      <c r="O67" s="7">
        <v>101.33</v>
      </c>
      <c r="P67" s="7">
        <v>0</v>
      </c>
      <c r="Q67" s="7">
        <v>32873.040000000001</v>
      </c>
      <c r="R67" s="8">
        <v>3.9600000000000003E-2</v>
      </c>
      <c r="S67" s="8">
        <v>1.6500000000000001E-2</v>
      </c>
      <c r="T67" s="8">
        <v>2E-3</v>
      </c>
      <c r="U67" s="29"/>
      <c r="V67" s="29"/>
    </row>
    <row r="68" spans="1:22">
      <c r="A68" s="6" t="s">
        <v>242</v>
      </c>
      <c r="B68" s="17">
        <v>1129279</v>
      </c>
      <c r="C68" s="18" t="s">
        <v>137</v>
      </c>
      <c r="D68" s="6"/>
      <c r="E68" s="18">
        <v>513623314</v>
      </c>
      <c r="F68" s="6" t="s">
        <v>202</v>
      </c>
      <c r="G68" s="6" t="s">
        <v>240</v>
      </c>
      <c r="H68" s="6" t="s">
        <v>177</v>
      </c>
      <c r="I68" s="6"/>
      <c r="J68" s="17">
        <v>1.0900000000000001</v>
      </c>
      <c r="K68" s="6" t="s">
        <v>94</v>
      </c>
      <c r="L68" s="21">
        <v>2.8500000000000001E-2</v>
      </c>
      <c r="M68" s="8">
        <v>6.8999999999999999E-3</v>
      </c>
      <c r="N68" s="7">
        <v>261988.76</v>
      </c>
      <c r="O68" s="7">
        <v>104.61</v>
      </c>
      <c r="P68" s="7">
        <v>0</v>
      </c>
      <c r="Q68" s="7">
        <v>274.07</v>
      </c>
      <c r="R68" s="8">
        <v>6.9999999999999999E-4</v>
      </c>
      <c r="S68" s="8">
        <v>1E-4</v>
      </c>
      <c r="T68" s="8">
        <v>0</v>
      </c>
      <c r="U68" s="29"/>
      <c r="V68" s="29"/>
    </row>
    <row r="69" spans="1:22">
      <c r="A69" s="6" t="s">
        <v>243</v>
      </c>
      <c r="B69" s="17">
        <v>1141050</v>
      </c>
      <c r="C69" s="18" t="s">
        <v>137</v>
      </c>
      <c r="D69" s="6"/>
      <c r="E69" s="18">
        <v>513623314</v>
      </c>
      <c r="F69" s="6" t="s">
        <v>202</v>
      </c>
      <c r="G69" s="6" t="s">
        <v>240</v>
      </c>
      <c r="H69" s="6" t="s">
        <v>177</v>
      </c>
      <c r="I69" s="6"/>
      <c r="J69" s="17">
        <v>4.29</v>
      </c>
      <c r="K69" s="6" t="s">
        <v>94</v>
      </c>
      <c r="L69" s="21">
        <v>1.95E-2</v>
      </c>
      <c r="M69" s="8">
        <v>5.3E-3</v>
      </c>
      <c r="N69" s="7">
        <v>15132309.220000001</v>
      </c>
      <c r="O69" s="7">
        <v>107.26</v>
      </c>
      <c r="P69" s="7">
        <v>0</v>
      </c>
      <c r="Q69" s="7">
        <v>16230.91</v>
      </c>
      <c r="R69" s="8">
        <v>2.4199999999999999E-2</v>
      </c>
      <c r="S69" s="8">
        <v>8.0999999999999996E-3</v>
      </c>
      <c r="T69" s="8">
        <v>1E-3</v>
      </c>
      <c r="U69" s="29"/>
      <c r="V69" s="29"/>
    </row>
    <row r="70" spans="1:22">
      <c r="A70" s="6" t="s">
        <v>244</v>
      </c>
      <c r="B70" s="17">
        <v>1136084</v>
      </c>
      <c r="C70" s="18" t="s">
        <v>137</v>
      </c>
      <c r="D70" s="6"/>
      <c r="E70" s="18">
        <v>513623314</v>
      </c>
      <c r="F70" s="6" t="s">
        <v>202</v>
      </c>
      <c r="G70" s="6" t="s">
        <v>240</v>
      </c>
      <c r="H70" s="6" t="s">
        <v>177</v>
      </c>
      <c r="I70" s="6"/>
      <c r="J70" s="17">
        <v>3.08</v>
      </c>
      <c r="K70" s="6" t="s">
        <v>94</v>
      </c>
      <c r="L70" s="21">
        <v>2.5000000000000001E-2</v>
      </c>
      <c r="M70" s="8">
        <v>6.3E-3</v>
      </c>
      <c r="N70" s="7">
        <v>7360988.1200000001</v>
      </c>
      <c r="O70" s="7">
        <v>106.43</v>
      </c>
      <c r="P70" s="7">
        <v>0</v>
      </c>
      <c r="Q70" s="7">
        <v>7834.3</v>
      </c>
      <c r="R70" s="8">
        <v>1.6799999999999999E-2</v>
      </c>
      <c r="S70" s="8">
        <v>3.8999999999999998E-3</v>
      </c>
      <c r="T70" s="8">
        <v>5.0000000000000001E-4</v>
      </c>
      <c r="U70" s="29"/>
      <c r="V70" s="29"/>
    </row>
    <row r="71" spans="1:22">
      <c r="A71" s="6" t="s">
        <v>178</v>
      </c>
      <c r="B71" s="17">
        <v>1167030</v>
      </c>
      <c r="C71" s="18" t="s">
        <v>137</v>
      </c>
      <c r="D71" s="6"/>
      <c r="E71" s="18">
        <v>513141879</v>
      </c>
      <c r="F71" s="6" t="s">
        <v>175</v>
      </c>
      <c r="G71" s="6" t="s">
        <v>237</v>
      </c>
      <c r="H71" s="6" t="s">
        <v>194</v>
      </c>
      <c r="I71" s="6"/>
      <c r="J71" s="17">
        <v>9.34</v>
      </c>
      <c r="K71" s="6" t="s">
        <v>94</v>
      </c>
      <c r="L71" s="21">
        <v>2.3199999999999998E-2</v>
      </c>
      <c r="M71" s="8">
        <v>1.9300000000000001E-2</v>
      </c>
      <c r="N71" s="7">
        <v>8</v>
      </c>
      <c r="O71" s="7">
        <v>5250000</v>
      </c>
      <c r="P71" s="7">
        <v>0</v>
      </c>
      <c r="Q71" s="7">
        <v>420</v>
      </c>
      <c r="R71" s="8">
        <v>0</v>
      </c>
      <c r="S71" s="8">
        <v>2.0000000000000001E-4</v>
      </c>
      <c r="T71" s="8">
        <v>0</v>
      </c>
      <c r="U71" s="29"/>
      <c r="V71" s="29"/>
    </row>
    <row r="72" spans="1:22">
      <c r="A72" s="6" t="s">
        <v>245</v>
      </c>
      <c r="B72" s="17">
        <v>1260652</v>
      </c>
      <c r="C72" s="18" t="s">
        <v>137</v>
      </c>
      <c r="D72" s="6"/>
      <c r="E72" s="18">
        <v>520033234</v>
      </c>
      <c r="F72" s="6" t="s">
        <v>246</v>
      </c>
      <c r="G72" s="6" t="s">
        <v>240</v>
      </c>
      <c r="H72" s="6" t="s">
        <v>177</v>
      </c>
      <c r="I72" s="6"/>
      <c r="J72" s="17">
        <v>4.79</v>
      </c>
      <c r="K72" s="6" t="s">
        <v>94</v>
      </c>
      <c r="L72" s="21">
        <v>2.7799999999999998E-2</v>
      </c>
      <c r="M72" s="8">
        <v>3.2899999999999999E-2</v>
      </c>
      <c r="N72" s="7">
        <v>24236831</v>
      </c>
      <c r="O72" s="7">
        <v>99.01</v>
      </c>
      <c r="P72" s="7">
        <v>0</v>
      </c>
      <c r="Q72" s="7">
        <v>23996.89</v>
      </c>
      <c r="R72" s="8">
        <v>1.3599999999999999E-2</v>
      </c>
      <c r="S72" s="8">
        <v>1.2E-2</v>
      </c>
      <c r="T72" s="8">
        <v>1.5E-3</v>
      </c>
      <c r="U72" s="29"/>
      <c r="V72" s="29"/>
    </row>
    <row r="73" spans="1:22">
      <c r="A73" s="6" t="s">
        <v>247</v>
      </c>
      <c r="B73" s="17">
        <v>1260397</v>
      </c>
      <c r="C73" s="18" t="s">
        <v>137</v>
      </c>
      <c r="D73" s="6"/>
      <c r="E73" s="18">
        <v>520033234</v>
      </c>
      <c r="F73" s="6" t="s">
        <v>246</v>
      </c>
      <c r="G73" s="6" t="s">
        <v>240</v>
      </c>
      <c r="H73" s="6" t="s">
        <v>177</v>
      </c>
      <c r="I73" s="6"/>
      <c r="J73" s="17">
        <v>0.25</v>
      </c>
      <c r="K73" s="6" t="s">
        <v>94</v>
      </c>
      <c r="L73" s="21">
        <v>5.0999999999999997E-2</v>
      </c>
      <c r="M73" s="8">
        <v>3.4099999999999998E-2</v>
      </c>
      <c r="N73" s="7">
        <v>193266.03</v>
      </c>
      <c r="O73" s="7">
        <v>123.76</v>
      </c>
      <c r="P73" s="7">
        <v>0</v>
      </c>
      <c r="Q73" s="7">
        <v>239.19</v>
      </c>
      <c r="R73" s="8">
        <v>8.9999999999999998E-4</v>
      </c>
      <c r="S73" s="8">
        <v>1E-4</v>
      </c>
      <c r="T73" s="8">
        <v>0</v>
      </c>
      <c r="U73" s="29"/>
      <c r="V73" s="29"/>
    </row>
    <row r="74" spans="1:22">
      <c r="A74" s="6" t="s">
        <v>248</v>
      </c>
      <c r="B74" s="17">
        <v>1260546</v>
      </c>
      <c r="C74" s="18" t="s">
        <v>137</v>
      </c>
      <c r="D74" s="6"/>
      <c r="E74" s="18">
        <v>520033234</v>
      </c>
      <c r="F74" s="6" t="s">
        <v>246</v>
      </c>
      <c r="G74" s="6" t="s">
        <v>240</v>
      </c>
      <c r="H74" s="6" t="s">
        <v>177</v>
      </c>
      <c r="I74" s="6"/>
      <c r="J74" s="17">
        <v>2.57</v>
      </c>
      <c r="K74" s="6" t="s">
        <v>94</v>
      </c>
      <c r="L74" s="21">
        <v>5.3499999999999999E-2</v>
      </c>
      <c r="M74" s="8">
        <v>3.0300000000000001E-2</v>
      </c>
      <c r="N74" s="7">
        <v>5417761.9199999999</v>
      </c>
      <c r="O74" s="7">
        <v>111.3</v>
      </c>
      <c r="P74" s="7">
        <v>0</v>
      </c>
      <c r="Q74" s="7">
        <v>6029.97</v>
      </c>
      <c r="R74" s="8">
        <v>5.0000000000000001E-3</v>
      </c>
      <c r="S74" s="8">
        <v>3.0000000000000001E-3</v>
      </c>
      <c r="T74" s="8">
        <v>4.0000000000000002E-4</v>
      </c>
      <c r="U74" s="29"/>
      <c r="V74" s="29"/>
    </row>
    <row r="75" spans="1:22">
      <c r="A75" s="6" t="s">
        <v>249</v>
      </c>
      <c r="B75" s="17">
        <v>1260736</v>
      </c>
      <c r="C75" s="18" t="s">
        <v>137</v>
      </c>
      <c r="D75" s="6"/>
      <c r="E75" s="18">
        <v>520033234</v>
      </c>
      <c r="F75" s="6" t="s">
        <v>246</v>
      </c>
      <c r="G75" s="6" t="s">
        <v>240</v>
      </c>
      <c r="H75" s="6" t="s">
        <v>177</v>
      </c>
      <c r="I75" s="6"/>
      <c r="J75" s="17">
        <v>5.75</v>
      </c>
      <c r="K75" s="6" t="s">
        <v>94</v>
      </c>
      <c r="L75" s="21">
        <v>1.29E-2</v>
      </c>
      <c r="M75" s="8">
        <v>3.5700000000000003E-2</v>
      </c>
      <c r="N75" s="7">
        <v>30132527</v>
      </c>
      <c r="O75" s="7">
        <v>88</v>
      </c>
      <c r="P75" s="7">
        <v>0</v>
      </c>
      <c r="Q75" s="7">
        <v>26516.62</v>
      </c>
      <c r="R75" s="8">
        <v>3.0700000000000002E-2</v>
      </c>
      <c r="S75" s="8">
        <v>1.3299999999999999E-2</v>
      </c>
      <c r="T75" s="8">
        <v>1.6000000000000001E-3</v>
      </c>
      <c r="U75" s="29"/>
      <c r="V75" s="29"/>
    </row>
    <row r="76" spans="1:22">
      <c r="A76" s="6" t="s">
        <v>250</v>
      </c>
      <c r="B76" s="17">
        <v>7480247</v>
      </c>
      <c r="C76" s="18" t="s">
        <v>137</v>
      </c>
      <c r="D76" s="6"/>
      <c r="E76" s="18">
        <v>520029935</v>
      </c>
      <c r="F76" s="6" t="s">
        <v>175</v>
      </c>
      <c r="G76" s="6" t="s">
        <v>240</v>
      </c>
      <c r="H76" s="6" t="s">
        <v>177</v>
      </c>
      <c r="I76" s="6"/>
      <c r="J76" s="17">
        <v>9.3000000000000007</v>
      </c>
      <c r="K76" s="6" t="s">
        <v>94</v>
      </c>
      <c r="L76" s="21">
        <v>2.4199999999999999E-2</v>
      </c>
      <c r="M76" s="8">
        <v>2.1700000000000001E-2</v>
      </c>
      <c r="N76" s="7">
        <v>47</v>
      </c>
      <c r="O76" s="7">
        <v>5186400</v>
      </c>
      <c r="P76" s="7">
        <v>0</v>
      </c>
      <c r="Q76" s="7">
        <v>2437.61</v>
      </c>
      <c r="R76" s="8">
        <v>0</v>
      </c>
      <c r="S76" s="8">
        <v>1.1999999999999999E-3</v>
      </c>
      <c r="T76" s="8">
        <v>2.0000000000000001E-4</v>
      </c>
      <c r="U76" s="29"/>
      <c r="V76" s="29"/>
    </row>
    <row r="77" spans="1:22">
      <c r="A77" s="6" t="s">
        <v>251</v>
      </c>
      <c r="B77" s="17">
        <v>7670284</v>
      </c>
      <c r="C77" s="18" t="s">
        <v>137</v>
      </c>
      <c r="D77" s="6"/>
      <c r="E77" s="18">
        <v>520017450</v>
      </c>
      <c r="F77" s="6" t="s">
        <v>219</v>
      </c>
      <c r="G77" s="6" t="s">
        <v>240</v>
      </c>
      <c r="H77" s="6" t="s">
        <v>177</v>
      </c>
      <c r="I77" s="6"/>
      <c r="J77" s="17">
        <v>7.49</v>
      </c>
      <c r="K77" s="6" t="s">
        <v>94</v>
      </c>
      <c r="L77" s="21">
        <v>4.4000000000000003E-3</v>
      </c>
      <c r="M77" s="8">
        <v>5.4000000000000003E-3</v>
      </c>
      <c r="N77" s="7">
        <v>18226670</v>
      </c>
      <c r="O77" s="7">
        <v>99.31</v>
      </c>
      <c r="P77" s="7">
        <v>0</v>
      </c>
      <c r="Q77" s="7">
        <v>18100.91</v>
      </c>
      <c r="R77" s="8">
        <v>3.04E-2</v>
      </c>
      <c r="S77" s="8">
        <v>8.9999999999999993E-3</v>
      </c>
      <c r="T77" s="8">
        <v>1.1000000000000001E-3</v>
      </c>
      <c r="U77" s="29"/>
      <c r="V77" s="29"/>
    </row>
    <row r="78" spans="1:22">
      <c r="A78" s="6" t="s">
        <v>252</v>
      </c>
      <c r="B78" s="17">
        <v>1119221</v>
      </c>
      <c r="C78" s="18" t="s">
        <v>137</v>
      </c>
      <c r="D78" s="6"/>
      <c r="E78" s="18">
        <v>513834200</v>
      </c>
      <c r="F78" s="6" t="s">
        <v>219</v>
      </c>
      <c r="G78" s="6" t="s">
        <v>240</v>
      </c>
      <c r="H78" s="6" t="s">
        <v>177</v>
      </c>
      <c r="I78" s="6"/>
      <c r="J78" s="17">
        <v>0.41</v>
      </c>
      <c r="K78" s="6" t="s">
        <v>94</v>
      </c>
      <c r="L78" s="21">
        <v>3.9E-2</v>
      </c>
      <c r="M78" s="8">
        <v>8.3999999999999995E-3</v>
      </c>
      <c r="N78" s="7">
        <v>4476533</v>
      </c>
      <c r="O78" s="7">
        <v>110.05</v>
      </c>
      <c r="P78" s="7">
        <v>0</v>
      </c>
      <c r="Q78" s="7">
        <v>4926.42</v>
      </c>
      <c r="R78" s="8">
        <v>1.12E-2</v>
      </c>
      <c r="S78" s="8">
        <v>2.5000000000000001E-3</v>
      </c>
      <c r="T78" s="8">
        <v>2.9999999999999997E-4</v>
      </c>
      <c r="U78" s="29"/>
      <c r="V78" s="29"/>
    </row>
    <row r="79" spans="1:22">
      <c r="A79" s="6" t="s">
        <v>253</v>
      </c>
      <c r="B79" s="17">
        <v>1134030</v>
      </c>
      <c r="C79" s="18" t="s">
        <v>137</v>
      </c>
      <c r="D79" s="6"/>
      <c r="E79" s="18">
        <v>513834200</v>
      </c>
      <c r="F79" s="6" t="s">
        <v>219</v>
      </c>
      <c r="G79" s="6" t="s">
        <v>240</v>
      </c>
      <c r="H79" s="6" t="s">
        <v>177</v>
      </c>
      <c r="I79" s="6"/>
      <c r="J79" s="17">
        <v>4.76</v>
      </c>
      <c r="K79" s="6" t="s">
        <v>94</v>
      </c>
      <c r="L79" s="21">
        <v>2.4E-2</v>
      </c>
      <c r="M79" s="22">
        <v>1E-4</v>
      </c>
      <c r="N79" s="7">
        <v>10379109</v>
      </c>
      <c r="O79" s="7">
        <v>111.97</v>
      </c>
      <c r="P79" s="7">
        <v>0</v>
      </c>
      <c r="Q79" s="7">
        <v>11621.49</v>
      </c>
      <c r="R79" s="8">
        <v>3.5200000000000002E-2</v>
      </c>
      <c r="S79" s="8">
        <v>5.7999999999999996E-3</v>
      </c>
      <c r="T79" s="8">
        <v>6.9999999999999999E-4</v>
      </c>
      <c r="U79" s="29"/>
      <c r="V79" s="29"/>
    </row>
    <row r="80" spans="1:22">
      <c r="A80" s="6" t="s">
        <v>253</v>
      </c>
      <c r="B80" s="17">
        <v>1134048</v>
      </c>
      <c r="C80" s="18" t="s">
        <v>137</v>
      </c>
      <c r="D80" s="6"/>
      <c r="E80" s="18">
        <v>513834200</v>
      </c>
      <c r="F80" s="6" t="s">
        <v>219</v>
      </c>
      <c r="G80" s="6" t="s">
        <v>240</v>
      </c>
      <c r="H80" s="6" t="s">
        <v>177</v>
      </c>
      <c r="I80" s="6"/>
      <c r="J80" s="17">
        <v>5.65</v>
      </c>
      <c r="K80" s="6" t="s">
        <v>94</v>
      </c>
      <c r="L80" s="21">
        <v>2.4E-2</v>
      </c>
      <c r="M80" s="8">
        <v>6.9999999999999999E-4</v>
      </c>
      <c r="N80" s="7">
        <v>5549043</v>
      </c>
      <c r="O80" s="7">
        <v>113.92</v>
      </c>
      <c r="P80" s="7">
        <v>0</v>
      </c>
      <c r="Q80" s="7">
        <v>6321.47</v>
      </c>
      <c r="R80" s="8">
        <v>1.8800000000000001E-2</v>
      </c>
      <c r="S80" s="8">
        <v>3.0999999999999999E-3</v>
      </c>
      <c r="T80" s="8">
        <v>4.0000000000000002E-4</v>
      </c>
      <c r="U80" s="29"/>
      <c r="V80" s="29"/>
    </row>
    <row r="81" spans="1:22">
      <c r="A81" s="6" t="s">
        <v>254</v>
      </c>
      <c r="B81" s="17">
        <v>1142512</v>
      </c>
      <c r="C81" s="18" t="s">
        <v>137</v>
      </c>
      <c r="D81" s="6"/>
      <c r="E81" s="18">
        <v>513682146</v>
      </c>
      <c r="F81" s="6" t="s">
        <v>175</v>
      </c>
      <c r="G81" s="6" t="s">
        <v>240</v>
      </c>
      <c r="H81" s="6" t="s">
        <v>177</v>
      </c>
      <c r="I81" s="6"/>
      <c r="J81" s="17">
        <v>2.4</v>
      </c>
      <c r="K81" s="6" t="s">
        <v>94</v>
      </c>
      <c r="L81" s="21">
        <v>6.7999999999999996E-3</v>
      </c>
      <c r="M81" s="8">
        <v>-1.2999999999999999E-3</v>
      </c>
      <c r="N81" s="7">
        <v>6757000</v>
      </c>
      <c r="O81" s="7">
        <v>102.97</v>
      </c>
      <c r="P81" s="7">
        <v>0</v>
      </c>
      <c r="Q81" s="7">
        <v>6957.68</v>
      </c>
      <c r="R81" s="8">
        <v>1.29E-2</v>
      </c>
      <c r="S81" s="8">
        <v>3.5000000000000001E-3</v>
      </c>
      <c r="T81" s="8">
        <v>4.0000000000000002E-4</v>
      </c>
      <c r="U81" s="29"/>
      <c r="V81" s="29"/>
    </row>
    <row r="82" spans="1:22">
      <c r="A82" s="6" t="s">
        <v>255</v>
      </c>
      <c r="B82" s="17">
        <v>1127422</v>
      </c>
      <c r="C82" s="18" t="s">
        <v>137</v>
      </c>
      <c r="D82" s="6"/>
      <c r="E82" s="18">
        <v>513682146</v>
      </c>
      <c r="F82" s="6" t="s">
        <v>175</v>
      </c>
      <c r="G82" s="6" t="s">
        <v>240</v>
      </c>
      <c r="H82" s="6" t="s">
        <v>177</v>
      </c>
      <c r="I82" s="6"/>
      <c r="J82" s="17">
        <v>1.01</v>
      </c>
      <c r="K82" s="6" t="s">
        <v>94</v>
      </c>
      <c r="L82" s="21">
        <v>0.02</v>
      </c>
      <c r="M82" s="8">
        <v>-2.5000000000000001E-3</v>
      </c>
      <c r="N82" s="7">
        <v>7297572.7699999996</v>
      </c>
      <c r="O82" s="7">
        <v>104.1</v>
      </c>
      <c r="P82" s="7">
        <v>148.58000000000001</v>
      </c>
      <c r="Q82" s="7">
        <v>7745.35</v>
      </c>
      <c r="R82" s="8">
        <v>5.1299999999999998E-2</v>
      </c>
      <c r="S82" s="8">
        <v>3.8999999999999998E-3</v>
      </c>
      <c r="T82" s="8">
        <v>5.0000000000000001E-4</v>
      </c>
      <c r="U82" s="29"/>
      <c r="V82" s="29"/>
    </row>
    <row r="83" spans="1:22">
      <c r="A83" s="6" t="s">
        <v>256</v>
      </c>
      <c r="B83" s="17">
        <v>1161769</v>
      </c>
      <c r="C83" s="18" t="s">
        <v>137</v>
      </c>
      <c r="D83" s="6"/>
      <c r="E83" s="18">
        <v>513682146</v>
      </c>
      <c r="F83" s="6" t="s">
        <v>175</v>
      </c>
      <c r="G83" s="6" t="s">
        <v>240</v>
      </c>
      <c r="H83" s="6" t="s">
        <v>177</v>
      </c>
      <c r="I83" s="6"/>
      <c r="J83" s="17">
        <v>4.49</v>
      </c>
      <c r="K83" s="6" t="s">
        <v>94</v>
      </c>
      <c r="L83" s="21">
        <v>2E-3</v>
      </c>
      <c r="M83" s="8">
        <v>-1.4E-3</v>
      </c>
      <c r="N83" s="7">
        <v>4533306</v>
      </c>
      <c r="O83" s="7">
        <v>100.53</v>
      </c>
      <c r="P83" s="7">
        <v>0</v>
      </c>
      <c r="Q83" s="7">
        <v>4557.33</v>
      </c>
      <c r="R83" s="8">
        <v>8.0999999999999996E-3</v>
      </c>
      <c r="S83" s="8">
        <v>2.3E-3</v>
      </c>
      <c r="T83" s="8">
        <v>2.9999999999999997E-4</v>
      </c>
      <c r="U83" s="29"/>
      <c r="V83" s="29"/>
    </row>
    <row r="84" spans="1:22">
      <c r="A84" s="6" t="s">
        <v>257</v>
      </c>
      <c r="B84" s="17">
        <v>6130223</v>
      </c>
      <c r="C84" s="18" t="s">
        <v>137</v>
      </c>
      <c r="D84" s="6"/>
      <c r="E84" s="18">
        <v>520017807</v>
      </c>
      <c r="F84" s="6" t="s">
        <v>202</v>
      </c>
      <c r="G84" s="6" t="s">
        <v>240</v>
      </c>
      <c r="H84" s="6" t="s">
        <v>177</v>
      </c>
      <c r="I84" s="6"/>
      <c r="J84" s="17">
        <v>5.96</v>
      </c>
      <c r="K84" s="6" t="s">
        <v>94</v>
      </c>
      <c r="L84" s="21">
        <v>2.4E-2</v>
      </c>
      <c r="M84" s="8">
        <v>5.1999999999999998E-3</v>
      </c>
      <c r="N84" s="7">
        <v>18972473.120000001</v>
      </c>
      <c r="O84" s="7">
        <v>113.7</v>
      </c>
      <c r="P84" s="7">
        <v>0</v>
      </c>
      <c r="Q84" s="7">
        <v>21571.7</v>
      </c>
      <c r="R84" s="8">
        <v>2.3099999999999999E-2</v>
      </c>
      <c r="S84" s="8">
        <v>1.0800000000000001E-2</v>
      </c>
      <c r="T84" s="8">
        <v>1.2999999999999999E-3</v>
      </c>
      <c r="U84" s="29"/>
      <c r="V84" s="29"/>
    </row>
    <row r="85" spans="1:22">
      <c r="A85" s="6" t="s">
        <v>258</v>
      </c>
      <c r="B85" s="17">
        <v>1120120</v>
      </c>
      <c r="C85" s="18" t="s">
        <v>137</v>
      </c>
      <c r="D85" s="6"/>
      <c r="E85" s="18">
        <v>513754069</v>
      </c>
      <c r="F85" s="6" t="s">
        <v>219</v>
      </c>
      <c r="G85" s="6" t="s">
        <v>240</v>
      </c>
      <c r="H85" s="6" t="s">
        <v>177</v>
      </c>
      <c r="I85" s="6"/>
      <c r="J85" s="17">
        <v>0.56999999999999995</v>
      </c>
      <c r="K85" s="6" t="s">
        <v>94</v>
      </c>
      <c r="L85" s="21">
        <v>3.7499999999999999E-2</v>
      </c>
      <c r="M85" s="8">
        <v>1.0999999999999999E-2</v>
      </c>
      <c r="N85" s="7">
        <v>116857</v>
      </c>
      <c r="O85" s="7">
        <v>110.94</v>
      </c>
      <c r="P85" s="7">
        <v>0</v>
      </c>
      <c r="Q85" s="7">
        <v>129.63999999999999</v>
      </c>
      <c r="R85" s="8">
        <v>1.5E-3</v>
      </c>
      <c r="S85" s="8">
        <v>1E-4</v>
      </c>
      <c r="T85" s="8">
        <v>0</v>
      </c>
      <c r="U85" s="29"/>
      <c r="V85" s="29"/>
    </row>
    <row r="86" spans="1:22">
      <c r="A86" s="6" t="s">
        <v>259</v>
      </c>
      <c r="B86" s="17">
        <v>1136050</v>
      </c>
      <c r="C86" s="18" t="s">
        <v>137</v>
      </c>
      <c r="D86" s="6"/>
      <c r="E86" s="18">
        <v>513754069</v>
      </c>
      <c r="F86" s="6" t="s">
        <v>219</v>
      </c>
      <c r="G86" s="6" t="s">
        <v>240</v>
      </c>
      <c r="H86" s="6" t="s">
        <v>177</v>
      </c>
      <c r="I86" s="6"/>
      <c r="J86" s="17">
        <v>4.33</v>
      </c>
      <c r="K86" s="6" t="s">
        <v>94</v>
      </c>
      <c r="L86" s="21">
        <v>2.4799999999999999E-2</v>
      </c>
      <c r="M86" s="8">
        <v>2E-3</v>
      </c>
      <c r="N86" s="7">
        <v>5970320</v>
      </c>
      <c r="O86" s="7">
        <v>111.64</v>
      </c>
      <c r="P86" s="7">
        <v>0</v>
      </c>
      <c r="Q86" s="7">
        <v>6665.27</v>
      </c>
      <c r="R86" s="8">
        <v>1.41E-2</v>
      </c>
      <c r="S86" s="8">
        <v>3.3999999999999998E-3</v>
      </c>
      <c r="T86" s="8">
        <v>4.0000000000000002E-4</v>
      </c>
      <c r="U86" s="29"/>
      <c r="V86" s="29"/>
    </row>
    <row r="87" spans="1:22">
      <c r="A87" s="6" t="s">
        <v>260</v>
      </c>
      <c r="B87" s="17">
        <v>1132950</v>
      </c>
      <c r="C87" s="18" t="s">
        <v>137</v>
      </c>
      <c r="D87" s="6"/>
      <c r="E87" s="18">
        <v>513754069</v>
      </c>
      <c r="F87" s="6" t="s">
        <v>219</v>
      </c>
      <c r="G87" s="6" t="s">
        <v>240</v>
      </c>
      <c r="H87" s="6" t="s">
        <v>177</v>
      </c>
      <c r="I87" s="6"/>
      <c r="J87" s="17">
        <v>2.92</v>
      </c>
      <c r="K87" s="6" t="s">
        <v>94</v>
      </c>
      <c r="L87" s="21">
        <v>2.3199999999999998E-2</v>
      </c>
      <c r="M87" s="8">
        <v>4.0000000000000002E-4</v>
      </c>
      <c r="N87" s="7">
        <v>3938615</v>
      </c>
      <c r="O87" s="7">
        <v>106.94</v>
      </c>
      <c r="P87" s="7">
        <v>0</v>
      </c>
      <c r="Q87" s="7">
        <v>4211.95</v>
      </c>
      <c r="R87" s="8">
        <v>1.0800000000000001E-2</v>
      </c>
      <c r="S87" s="8">
        <v>2.0999999999999999E-3</v>
      </c>
      <c r="T87" s="8">
        <v>2.9999999999999997E-4</v>
      </c>
      <c r="U87" s="29"/>
      <c r="V87" s="29"/>
    </row>
    <row r="88" spans="1:22">
      <c r="A88" s="6" t="s">
        <v>261</v>
      </c>
      <c r="B88" s="17">
        <v>2260495</v>
      </c>
      <c r="C88" s="18" t="s">
        <v>137</v>
      </c>
      <c r="D88" s="6"/>
      <c r="E88" s="18">
        <v>520024126</v>
      </c>
      <c r="F88" s="6" t="s">
        <v>202</v>
      </c>
      <c r="G88" s="6" t="s">
        <v>240</v>
      </c>
      <c r="H88" s="6" t="s">
        <v>177</v>
      </c>
      <c r="I88" s="6"/>
      <c r="J88" s="17">
        <v>6.28</v>
      </c>
      <c r="K88" s="6" t="s">
        <v>94</v>
      </c>
      <c r="L88" s="21">
        <v>2.81E-2</v>
      </c>
      <c r="M88" s="8">
        <v>6.4000000000000003E-3</v>
      </c>
      <c r="N88" s="7">
        <v>13378609.949999999</v>
      </c>
      <c r="O88" s="7">
        <v>115.7</v>
      </c>
      <c r="P88" s="7">
        <v>0</v>
      </c>
      <c r="Q88" s="7">
        <v>15479.05</v>
      </c>
      <c r="R88" s="8">
        <v>3.0099999999999998E-2</v>
      </c>
      <c r="S88" s="8">
        <v>7.7999999999999996E-3</v>
      </c>
      <c r="T88" s="8">
        <v>1E-3</v>
      </c>
      <c r="U88" s="29"/>
      <c r="V88" s="29"/>
    </row>
    <row r="89" spans="1:22">
      <c r="A89" s="6" t="s">
        <v>262</v>
      </c>
      <c r="B89" s="17">
        <v>2260446</v>
      </c>
      <c r="C89" s="18" t="s">
        <v>137</v>
      </c>
      <c r="D89" s="6"/>
      <c r="E89" s="18">
        <v>520024126</v>
      </c>
      <c r="F89" s="6" t="s">
        <v>202</v>
      </c>
      <c r="G89" s="6" t="s">
        <v>240</v>
      </c>
      <c r="H89" s="6" t="s">
        <v>177</v>
      </c>
      <c r="I89" s="6"/>
      <c r="J89" s="17">
        <v>3.84</v>
      </c>
      <c r="K89" s="6" t="s">
        <v>94</v>
      </c>
      <c r="L89" s="21">
        <v>3.6999999999999998E-2</v>
      </c>
      <c r="M89" s="8">
        <v>3.5999999999999999E-3</v>
      </c>
      <c r="N89" s="7">
        <v>136116.71</v>
      </c>
      <c r="O89" s="7">
        <v>113.31</v>
      </c>
      <c r="P89" s="7">
        <v>0</v>
      </c>
      <c r="Q89" s="7">
        <v>154.22999999999999</v>
      </c>
      <c r="R89" s="8">
        <v>2.0000000000000001E-4</v>
      </c>
      <c r="S89" s="8">
        <v>1E-4</v>
      </c>
      <c r="T89" s="8">
        <v>0</v>
      </c>
      <c r="U89" s="29"/>
      <c r="V89" s="29"/>
    </row>
    <row r="90" spans="1:22">
      <c r="A90" s="6" t="s">
        <v>263</v>
      </c>
      <c r="B90" s="17">
        <v>1147602</v>
      </c>
      <c r="C90" s="18" t="s">
        <v>137</v>
      </c>
      <c r="D90" s="6"/>
      <c r="E90" s="18">
        <v>513257873</v>
      </c>
      <c r="F90" s="6" t="s">
        <v>202</v>
      </c>
      <c r="G90" s="6" t="s">
        <v>240</v>
      </c>
      <c r="H90" s="6" t="s">
        <v>177</v>
      </c>
      <c r="I90" s="6"/>
      <c r="J90" s="17">
        <v>4.88</v>
      </c>
      <c r="K90" s="6" t="s">
        <v>94</v>
      </c>
      <c r="L90" s="21">
        <v>1.4E-2</v>
      </c>
      <c r="M90" s="8">
        <v>3.0999999999999999E-3</v>
      </c>
      <c r="N90" s="7">
        <v>12509000</v>
      </c>
      <c r="O90" s="7">
        <v>106.36</v>
      </c>
      <c r="P90" s="7">
        <v>0</v>
      </c>
      <c r="Q90" s="7">
        <v>13304.57</v>
      </c>
      <c r="R90" s="8">
        <v>1.9E-2</v>
      </c>
      <c r="S90" s="8">
        <v>6.7000000000000002E-3</v>
      </c>
      <c r="T90" s="8">
        <v>8.0000000000000004E-4</v>
      </c>
      <c r="U90" s="29"/>
      <c r="V90" s="29"/>
    </row>
    <row r="91" spans="1:22">
      <c r="A91" s="6" t="s">
        <v>264</v>
      </c>
      <c r="B91" s="17">
        <v>2310290</v>
      </c>
      <c r="C91" s="18" t="s">
        <v>137</v>
      </c>
      <c r="D91" s="6"/>
      <c r="E91" s="18">
        <v>520032046</v>
      </c>
      <c r="F91" s="6" t="s">
        <v>175</v>
      </c>
      <c r="G91" s="6" t="s">
        <v>240</v>
      </c>
      <c r="H91" s="6" t="s">
        <v>177</v>
      </c>
      <c r="I91" s="6"/>
      <c r="J91" s="17">
        <v>8.35</v>
      </c>
      <c r="K91" s="6" t="s">
        <v>94</v>
      </c>
      <c r="L91" s="21">
        <v>1.89E-2</v>
      </c>
      <c r="M91" s="8">
        <v>1.5900000000000001E-2</v>
      </c>
      <c r="N91" s="7">
        <v>260</v>
      </c>
      <c r="O91" s="7">
        <v>5049913</v>
      </c>
      <c r="P91" s="7">
        <v>0</v>
      </c>
      <c r="Q91" s="7">
        <v>13129.77</v>
      </c>
      <c r="R91" s="8">
        <v>0</v>
      </c>
      <c r="S91" s="8">
        <v>6.6E-3</v>
      </c>
      <c r="T91" s="8">
        <v>8.0000000000000004E-4</v>
      </c>
      <c r="U91" s="29"/>
      <c r="V91" s="29"/>
    </row>
    <row r="92" spans="1:22">
      <c r="A92" s="6" t="s">
        <v>265</v>
      </c>
      <c r="B92" s="17">
        <v>3230224</v>
      </c>
      <c r="C92" s="18" t="s">
        <v>137</v>
      </c>
      <c r="D92" s="6"/>
      <c r="E92" s="18">
        <v>520037789</v>
      </c>
      <c r="F92" s="6" t="s">
        <v>202</v>
      </c>
      <c r="G92" s="6" t="s">
        <v>240</v>
      </c>
      <c r="H92" s="6" t="s">
        <v>177</v>
      </c>
      <c r="I92" s="6"/>
      <c r="J92" s="17">
        <v>1.39</v>
      </c>
      <c r="K92" s="6" t="s">
        <v>94</v>
      </c>
      <c r="L92" s="21">
        <v>5.8500000000000003E-2</v>
      </c>
      <c r="M92" s="8">
        <v>7.0000000000000001E-3</v>
      </c>
      <c r="N92" s="7">
        <v>4625078.05</v>
      </c>
      <c r="O92" s="7">
        <v>116.7</v>
      </c>
      <c r="P92" s="7">
        <v>0</v>
      </c>
      <c r="Q92" s="7">
        <v>5397.47</v>
      </c>
      <c r="R92" s="8">
        <v>7.7999999999999996E-3</v>
      </c>
      <c r="S92" s="8">
        <v>2.7000000000000001E-3</v>
      </c>
      <c r="T92" s="8">
        <v>2.9999999999999997E-4</v>
      </c>
      <c r="U92" s="29"/>
      <c r="V92" s="29"/>
    </row>
    <row r="93" spans="1:22">
      <c r="A93" s="6" t="s">
        <v>266</v>
      </c>
      <c r="B93" s="17">
        <v>1138973</v>
      </c>
      <c r="C93" s="18" t="s">
        <v>137</v>
      </c>
      <c r="D93" s="6"/>
      <c r="E93" s="18">
        <v>513992529</v>
      </c>
      <c r="F93" s="6" t="s">
        <v>202</v>
      </c>
      <c r="G93" s="6" t="s">
        <v>237</v>
      </c>
      <c r="H93" s="6" t="s">
        <v>194</v>
      </c>
      <c r="I93" s="6"/>
      <c r="J93" s="17">
        <v>6.39</v>
      </c>
      <c r="K93" s="6" t="s">
        <v>94</v>
      </c>
      <c r="L93" s="21">
        <v>1.9599999999999999E-2</v>
      </c>
      <c r="M93" s="8">
        <v>4.4999999999999997E-3</v>
      </c>
      <c r="N93" s="7">
        <v>7411600.8899999997</v>
      </c>
      <c r="O93" s="7">
        <v>111.14</v>
      </c>
      <c r="P93" s="7">
        <v>0</v>
      </c>
      <c r="Q93" s="7">
        <v>8237.25</v>
      </c>
      <c r="R93" s="8">
        <v>7.4999999999999997E-3</v>
      </c>
      <c r="S93" s="8">
        <v>4.1000000000000003E-3</v>
      </c>
      <c r="T93" s="8">
        <v>5.0000000000000001E-4</v>
      </c>
      <c r="U93" s="29"/>
      <c r="V93" s="29"/>
    </row>
    <row r="94" spans="1:22">
      <c r="A94" s="6" t="s">
        <v>267</v>
      </c>
      <c r="B94" s="17">
        <v>1940725</v>
      </c>
      <c r="C94" s="18" t="s">
        <v>137</v>
      </c>
      <c r="D94" s="6"/>
      <c r="E94" s="18">
        <v>520032640</v>
      </c>
      <c r="F94" s="6" t="s">
        <v>175</v>
      </c>
      <c r="G94" s="6" t="s">
        <v>237</v>
      </c>
      <c r="H94" s="6" t="s">
        <v>194</v>
      </c>
      <c r="I94" s="6"/>
      <c r="J94" s="17">
        <v>5.0199999999999996</v>
      </c>
      <c r="K94" s="6" t="s">
        <v>94</v>
      </c>
      <c r="L94" s="21">
        <v>2.5899999999999999E-2</v>
      </c>
      <c r="M94" s="8">
        <v>1.6199999999999999E-2</v>
      </c>
      <c r="N94" s="7">
        <v>364</v>
      </c>
      <c r="O94" s="7">
        <v>5316960</v>
      </c>
      <c r="P94" s="7">
        <v>0</v>
      </c>
      <c r="Q94" s="7">
        <v>19353.73</v>
      </c>
      <c r="R94" s="8">
        <v>0</v>
      </c>
      <c r="S94" s="8">
        <v>9.7000000000000003E-3</v>
      </c>
      <c r="T94" s="8">
        <v>1.1999999999999999E-3</v>
      </c>
      <c r="U94" s="29"/>
      <c r="V94" s="29"/>
    </row>
    <row r="95" spans="1:22">
      <c r="A95" s="6" t="s">
        <v>268</v>
      </c>
      <c r="B95" s="17">
        <v>1940691</v>
      </c>
      <c r="C95" s="18" t="s">
        <v>137</v>
      </c>
      <c r="D95" s="6"/>
      <c r="E95" s="18">
        <v>520032640</v>
      </c>
      <c r="F95" s="6" t="s">
        <v>175</v>
      </c>
      <c r="G95" s="6" t="s">
        <v>237</v>
      </c>
      <c r="H95" s="6" t="s">
        <v>194</v>
      </c>
      <c r="I95" s="6"/>
      <c r="J95" s="17">
        <v>4.0599999999999996</v>
      </c>
      <c r="K95" s="6" t="s">
        <v>94</v>
      </c>
      <c r="L95" s="21">
        <v>2.0199999999999999E-2</v>
      </c>
      <c r="M95" s="8">
        <v>1.4999999999999999E-2</v>
      </c>
      <c r="N95" s="7">
        <v>506</v>
      </c>
      <c r="O95" s="7">
        <v>5182000</v>
      </c>
      <c r="P95" s="7">
        <v>0</v>
      </c>
      <c r="Q95" s="7">
        <v>26220.92</v>
      </c>
      <c r="R95" s="8">
        <v>0</v>
      </c>
      <c r="S95" s="8">
        <v>1.3100000000000001E-2</v>
      </c>
      <c r="T95" s="8">
        <v>1.6000000000000001E-3</v>
      </c>
      <c r="U95" s="29"/>
      <c r="V95" s="29"/>
    </row>
    <row r="96" spans="1:22">
      <c r="A96" s="6" t="s">
        <v>269</v>
      </c>
      <c r="B96" s="17">
        <v>1940600</v>
      </c>
      <c r="C96" s="18" t="s">
        <v>137</v>
      </c>
      <c r="D96" s="6"/>
      <c r="E96" s="18">
        <v>520032640</v>
      </c>
      <c r="F96" s="6" t="s">
        <v>175</v>
      </c>
      <c r="G96" s="6" t="s">
        <v>237</v>
      </c>
      <c r="H96" s="6" t="s">
        <v>194</v>
      </c>
      <c r="I96" s="6"/>
      <c r="J96" s="17">
        <v>2.29</v>
      </c>
      <c r="K96" s="6" t="s">
        <v>94</v>
      </c>
      <c r="L96" s="21">
        <v>1.4200000000000001E-2</v>
      </c>
      <c r="M96" s="8">
        <v>1.6199999999999999E-2</v>
      </c>
      <c r="N96" s="7">
        <v>228</v>
      </c>
      <c r="O96" s="7">
        <v>5069500</v>
      </c>
      <c r="P96" s="7">
        <v>0</v>
      </c>
      <c r="Q96" s="7">
        <v>11558.46</v>
      </c>
      <c r="R96" s="8">
        <v>0</v>
      </c>
      <c r="S96" s="8">
        <v>5.7999999999999996E-3</v>
      </c>
      <c r="T96" s="8">
        <v>6.9999999999999999E-4</v>
      </c>
      <c r="U96" s="29"/>
      <c r="V96" s="29"/>
    </row>
    <row r="97" spans="1:22">
      <c r="A97" s="6" t="s">
        <v>270</v>
      </c>
      <c r="B97" s="17">
        <v>1139542</v>
      </c>
      <c r="C97" s="18" t="s">
        <v>137</v>
      </c>
      <c r="D97" s="6"/>
      <c r="E97" s="18">
        <v>510216054</v>
      </c>
      <c r="F97" s="6" t="s">
        <v>221</v>
      </c>
      <c r="G97" s="6" t="s">
        <v>240</v>
      </c>
      <c r="H97" s="6" t="s">
        <v>177</v>
      </c>
      <c r="I97" s="6"/>
      <c r="J97" s="17">
        <v>4.3</v>
      </c>
      <c r="K97" s="6" t="s">
        <v>94</v>
      </c>
      <c r="L97" s="21">
        <v>1.9400000000000001E-2</v>
      </c>
      <c r="M97" s="8">
        <v>5.9999999999999995E-4</v>
      </c>
      <c r="N97" s="7">
        <v>363737.87</v>
      </c>
      <c r="O97" s="7">
        <v>109.3</v>
      </c>
      <c r="P97" s="7">
        <v>0</v>
      </c>
      <c r="Q97" s="7">
        <v>397.57</v>
      </c>
      <c r="R97" s="8">
        <v>8.0000000000000004E-4</v>
      </c>
      <c r="S97" s="8">
        <v>2.0000000000000001E-4</v>
      </c>
      <c r="T97" s="8">
        <v>0</v>
      </c>
      <c r="U97" s="29"/>
      <c r="V97" s="29"/>
    </row>
    <row r="98" spans="1:22">
      <c r="A98" s="6" t="s">
        <v>271</v>
      </c>
      <c r="B98" s="17">
        <v>1410307</v>
      </c>
      <c r="C98" s="18" t="s">
        <v>137</v>
      </c>
      <c r="D98" s="6"/>
      <c r="E98" s="18">
        <v>520034372</v>
      </c>
      <c r="F98" s="6" t="s">
        <v>272</v>
      </c>
      <c r="G98" s="6" t="s">
        <v>240</v>
      </c>
      <c r="H98" s="6" t="s">
        <v>177</v>
      </c>
      <c r="I98" s="6"/>
      <c r="J98" s="17">
        <v>2.78</v>
      </c>
      <c r="K98" s="6" t="s">
        <v>94</v>
      </c>
      <c r="L98" s="21">
        <v>1.7999999999999999E-2</v>
      </c>
      <c r="M98" s="8">
        <v>8.6999999999999994E-3</v>
      </c>
      <c r="N98" s="7">
        <v>929606.52</v>
      </c>
      <c r="O98" s="7">
        <v>103.18</v>
      </c>
      <c r="P98" s="7">
        <v>0</v>
      </c>
      <c r="Q98" s="7">
        <v>959.17</v>
      </c>
      <c r="R98" s="8">
        <v>1.1999999999999999E-3</v>
      </c>
      <c r="S98" s="8">
        <v>5.0000000000000001E-4</v>
      </c>
      <c r="T98" s="8">
        <v>1E-4</v>
      </c>
      <c r="U98" s="29"/>
      <c r="V98" s="29"/>
    </row>
    <row r="99" spans="1:22">
      <c r="A99" s="6" t="s">
        <v>273</v>
      </c>
      <c r="B99" s="17">
        <v>2510279</v>
      </c>
      <c r="C99" s="18" t="s">
        <v>137</v>
      </c>
      <c r="D99" s="6"/>
      <c r="E99" s="18">
        <v>520036617</v>
      </c>
      <c r="F99" s="6" t="s">
        <v>202</v>
      </c>
      <c r="G99" s="6" t="s">
        <v>274</v>
      </c>
      <c r="H99" s="6" t="s">
        <v>177</v>
      </c>
      <c r="I99" s="6"/>
      <c r="J99" s="17">
        <v>6.85</v>
      </c>
      <c r="K99" s="6" t="s">
        <v>94</v>
      </c>
      <c r="L99" s="21">
        <v>1.5299999999999999E-2</v>
      </c>
      <c r="M99" s="8">
        <v>5.7000000000000002E-3</v>
      </c>
      <c r="N99" s="7">
        <v>18402450</v>
      </c>
      <c r="O99" s="7">
        <v>106.89</v>
      </c>
      <c r="P99" s="7">
        <v>142.85</v>
      </c>
      <c r="Q99" s="7">
        <v>19813.23</v>
      </c>
      <c r="R99" s="8">
        <v>5.2600000000000001E-2</v>
      </c>
      <c r="S99" s="8">
        <v>9.9000000000000008E-3</v>
      </c>
      <c r="T99" s="8">
        <v>1.1999999999999999E-3</v>
      </c>
      <c r="U99" s="29"/>
      <c r="V99" s="29"/>
    </row>
    <row r="100" spans="1:22">
      <c r="A100" s="6" t="s">
        <v>275</v>
      </c>
      <c r="B100" s="17">
        <v>2510238</v>
      </c>
      <c r="C100" s="18" t="s">
        <v>137</v>
      </c>
      <c r="D100" s="6"/>
      <c r="E100" s="18">
        <v>520036617</v>
      </c>
      <c r="F100" s="6" t="s">
        <v>202</v>
      </c>
      <c r="G100" s="6" t="s">
        <v>274</v>
      </c>
      <c r="H100" s="6" t="s">
        <v>177</v>
      </c>
      <c r="I100" s="6"/>
      <c r="J100" s="17">
        <v>5.9</v>
      </c>
      <c r="K100" s="6" t="s">
        <v>94</v>
      </c>
      <c r="L100" s="21">
        <v>1.83E-2</v>
      </c>
      <c r="M100" s="8">
        <v>3.5999999999999999E-3</v>
      </c>
      <c r="N100" s="7">
        <v>11110250</v>
      </c>
      <c r="O100" s="7">
        <v>109.26</v>
      </c>
      <c r="P100" s="7">
        <v>0</v>
      </c>
      <c r="Q100" s="7">
        <v>12139.06</v>
      </c>
      <c r="R100" s="8">
        <v>4.4999999999999998E-2</v>
      </c>
      <c r="S100" s="8">
        <v>6.0000000000000001E-3</v>
      </c>
      <c r="T100" s="8">
        <v>8.0000000000000004E-4</v>
      </c>
      <c r="U100" s="29"/>
      <c r="V100" s="29"/>
    </row>
    <row r="101" spans="1:22">
      <c r="A101" s="6" t="s">
        <v>276</v>
      </c>
      <c r="B101" s="17">
        <v>1142629</v>
      </c>
      <c r="C101" s="18" t="s">
        <v>137</v>
      </c>
      <c r="D101" s="6"/>
      <c r="E101" s="18">
        <v>520044520</v>
      </c>
      <c r="F101" s="6" t="s">
        <v>202</v>
      </c>
      <c r="G101" s="6" t="s">
        <v>277</v>
      </c>
      <c r="H101" s="6" t="s">
        <v>194</v>
      </c>
      <c r="I101" s="6"/>
      <c r="J101" s="17">
        <v>6.85</v>
      </c>
      <c r="K101" s="6" t="s">
        <v>94</v>
      </c>
      <c r="L101" s="21">
        <v>1.9E-2</v>
      </c>
      <c r="M101" s="8">
        <v>1.03E-2</v>
      </c>
      <c r="N101" s="7">
        <v>4920000.51</v>
      </c>
      <c r="O101" s="7">
        <v>106.72</v>
      </c>
      <c r="P101" s="7">
        <v>0</v>
      </c>
      <c r="Q101" s="7">
        <v>5250.62</v>
      </c>
      <c r="R101" s="8">
        <v>2.2800000000000001E-2</v>
      </c>
      <c r="S101" s="8">
        <v>2.5999999999999999E-3</v>
      </c>
      <c r="T101" s="8">
        <v>2.9999999999999997E-4</v>
      </c>
      <c r="U101" s="29"/>
      <c r="V101" s="29"/>
    </row>
    <row r="102" spans="1:22">
      <c r="A102" s="6" t="s">
        <v>278</v>
      </c>
      <c r="B102" s="17">
        <v>1167386</v>
      </c>
      <c r="C102" s="18" t="s">
        <v>137</v>
      </c>
      <c r="D102" s="6"/>
      <c r="E102" s="18">
        <v>520036104</v>
      </c>
      <c r="F102" s="6" t="s">
        <v>279</v>
      </c>
      <c r="G102" s="6" t="s">
        <v>280</v>
      </c>
      <c r="H102" s="6" t="s">
        <v>177</v>
      </c>
      <c r="I102" s="6"/>
      <c r="J102" s="17">
        <v>5.74</v>
      </c>
      <c r="K102" s="6" t="s">
        <v>94</v>
      </c>
      <c r="L102" s="21">
        <v>3.2500000000000001E-2</v>
      </c>
      <c r="M102" s="8">
        <v>-8.7900000000000006E-2</v>
      </c>
      <c r="N102" s="7">
        <v>18076373</v>
      </c>
      <c r="O102" s="7">
        <v>112.98</v>
      </c>
      <c r="P102" s="7">
        <v>0</v>
      </c>
      <c r="Q102" s="7">
        <v>20422.689999999999</v>
      </c>
      <c r="R102" s="8">
        <v>8.1600000000000006E-2</v>
      </c>
      <c r="S102" s="8">
        <v>1.0200000000000001E-2</v>
      </c>
      <c r="T102" s="8">
        <v>1.2999999999999999E-3</v>
      </c>
      <c r="U102" s="29"/>
      <c r="V102" s="29"/>
    </row>
    <row r="103" spans="1:22">
      <c r="A103" s="6" t="s">
        <v>281</v>
      </c>
      <c r="B103" s="17">
        <v>1132232</v>
      </c>
      <c r="C103" s="18" t="s">
        <v>137</v>
      </c>
      <c r="D103" s="6"/>
      <c r="E103" s="18">
        <v>510560188</v>
      </c>
      <c r="F103" s="6" t="s">
        <v>246</v>
      </c>
      <c r="G103" s="6" t="s">
        <v>282</v>
      </c>
      <c r="H103" s="6" t="s">
        <v>194</v>
      </c>
      <c r="I103" s="6"/>
      <c r="J103" s="17">
        <v>1.32</v>
      </c>
      <c r="K103" s="6" t="s">
        <v>94</v>
      </c>
      <c r="L103" s="21">
        <v>3.6999999999999998E-2</v>
      </c>
      <c r="M103" s="8">
        <v>1.34E-2</v>
      </c>
      <c r="N103" s="7">
        <v>5240595</v>
      </c>
      <c r="O103" s="7">
        <v>104.05</v>
      </c>
      <c r="P103" s="7">
        <v>0</v>
      </c>
      <c r="Q103" s="7">
        <v>5452.84</v>
      </c>
      <c r="R103" s="8">
        <v>6.8999999999999999E-3</v>
      </c>
      <c r="S103" s="8">
        <v>2.7000000000000001E-3</v>
      </c>
      <c r="T103" s="8">
        <v>2.9999999999999997E-4</v>
      </c>
      <c r="U103" s="29"/>
      <c r="V103" s="29"/>
    </row>
    <row r="104" spans="1:22">
      <c r="A104" s="6" t="s">
        <v>283</v>
      </c>
      <c r="B104" s="17">
        <v>1142231</v>
      </c>
      <c r="C104" s="18" t="s">
        <v>137</v>
      </c>
      <c r="D104" s="6"/>
      <c r="E104" s="18">
        <v>510560188</v>
      </c>
      <c r="F104" s="6" t="s">
        <v>246</v>
      </c>
      <c r="G104" s="6" t="s">
        <v>282</v>
      </c>
      <c r="H104" s="6" t="s">
        <v>194</v>
      </c>
      <c r="I104" s="6"/>
      <c r="J104" s="17">
        <v>4.9400000000000004</v>
      </c>
      <c r="K104" s="6" t="s">
        <v>94</v>
      </c>
      <c r="L104" s="21">
        <v>2.5700000000000001E-2</v>
      </c>
      <c r="M104" s="8">
        <v>1.44E-2</v>
      </c>
      <c r="N104" s="7">
        <v>417495.35</v>
      </c>
      <c r="O104" s="7">
        <v>107.21</v>
      </c>
      <c r="P104" s="7">
        <v>0</v>
      </c>
      <c r="Q104" s="7">
        <v>447.6</v>
      </c>
      <c r="R104" s="8">
        <v>4.0000000000000002E-4</v>
      </c>
      <c r="S104" s="8">
        <v>2.0000000000000001E-4</v>
      </c>
      <c r="T104" s="8">
        <v>0</v>
      </c>
      <c r="U104" s="29"/>
      <c r="V104" s="29"/>
    </row>
    <row r="105" spans="1:22">
      <c r="A105" s="6" t="s">
        <v>275</v>
      </c>
      <c r="B105" s="17">
        <v>2510204</v>
      </c>
      <c r="C105" s="18" t="s">
        <v>137</v>
      </c>
      <c r="D105" s="6"/>
      <c r="E105" s="18">
        <v>520036617</v>
      </c>
      <c r="F105" s="6" t="s">
        <v>202</v>
      </c>
      <c r="G105" s="6" t="s">
        <v>280</v>
      </c>
      <c r="H105" s="6" t="s">
        <v>177</v>
      </c>
      <c r="I105" s="6"/>
      <c r="J105" s="17">
        <v>3.72</v>
      </c>
      <c r="K105" s="6" t="s">
        <v>94</v>
      </c>
      <c r="L105" s="21">
        <v>3.0599999999999999E-2</v>
      </c>
      <c r="M105" s="8">
        <v>6.0000000000000001E-3</v>
      </c>
      <c r="N105" s="7">
        <v>13646866.59</v>
      </c>
      <c r="O105" s="7">
        <v>110.35</v>
      </c>
      <c r="P105" s="7">
        <v>210.67</v>
      </c>
      <c r="Q105" s="7">
        <v>15269.99</v>
      </c>
      <c r="R105" s="8">
        <v>2.92E-2</v>
      </c>
      <c r="S105" s="8">
        <v>7.7000000000000002E-3</v>
      </c>
      <c r="T105" s="8">
        <v>8.9999999999999998E-4</v>
      </c>
      <c r="U105" s="29"/>
      <c r="V105" s="29"/>
    </row>
    <row r="106" spans="1:22">
      <c r="A106" s="6" t="s">
        <v>284</v>
      </c>
      <c r="B106" s="17">
        <v>6120224</v>
      </c>
      <c r="C106" s="18" t="s">
        <v>137</v>
      </c>
      <c r="D106" s="6"/>
      <c r="E106" s="18">
        <v>520020116</v>
      </c>
      <c r="F106" s="6" t="s">
        <v>202</v>
      </c>
      <c r="G106" s="6" t="s">
        <v>280</v>
      </c>
      <c r="H106" s="6" t="s">
        <v>177</v>
      </c>
      <c r="I106" s="6"/>
      <c r="J106" s="17">
        <v>5.62</v>
      </c>
      <c r="K106" s="6" t="s">
        <v>94</v>
      </c>
      <c r="L106" s="21">
        <v>1.7999999999999999E-2</v>
      </c>
      <c r="M106" s="8">
        <v>7.1999999999999998E-3</v>
      </c>
      <c r="N106" s="7">
        <v>18145530.100000001</v>
      </c>
      <c r="O106" s="7">
        <v>107.16</v>
      </c>
      <c r="P106" s="7">
        <v>0</v>
      </c>
      <c r="Q106" s="7">
        <v>19444.75</v>
      </c>
      <c r="R106" s="8">
        <v>2.9100000000000001E-2</v>
      </c>
      <c r="S106" s="8">
        <v>9.7999999999999997E-3</v>
      </c>
      <c r="T106" s="8">
        <v>1.1999999999999999E-3</v>
      </c>
      <c r="U106" s="29"/>
      <c r="V106" s="29"/>
    </row>
    <row r="107" spans="1:22">
      <c r="A107" s="6" t="s">
        <v>285</v>
      </c>
      <c r="B107" s="17">
        <v>5760160</v>
      </c>
      <c r="C107" s="18" t="s">
        <v>137</v>
      </c>
      <c r="D107" s="6"/>
      <c r="E107" s="18">
        <v>520028010</v>
      </c>
      <c r="F107" s="6" t="s">
        <v>286</v>
      </c>
      <c r="G107" s="6" t="s">
        <v>280</v>
      </c>
      <c r="H107" s="6" t="s">
        <v>177</v>
      </c>
      <c r="I107" s="6"/>
      <c r="J107" s="17">
        <v>0.19</v>
      </c>
      <c r="K107" s="6" t="s">
        <v>94</v>
      </c>
      <c r="L107" s="21">
        <v>5.1175999999999999E-2</v>
      </c>
      <c r="M107" s="8">
        <v>3.2800000000000003E-2</v>
      </c>
      <c r="N107" s="7">
        <v>4358457.8899999997</v>
      </c>
      <c r="O107" s="7">
        <v>123.34</v>
      </c>
      <c r="P107" s="7">
        <v>0</v>
      </c>
      <c r="Q107" s="7">
        <v>5375.72</v>
      </c>
      <c r="R107" s="8">
        <v>8.8000000000000005E-3</v>
      </c>
      <c r="S107" s="8">
        <v>2.5999999999999999E-3</v>
      </c>
      <c r="T107" s="8">
        <v>2.9999999999999997E-4</v>
      </c>
      <c r="U107" s="29"/>
      <c r="V107" s="29"/>
    </row>
    <row r="108" spans="1:22">
      <c r="A108" s="6" t="s">
        <v>287</v>
      </c>
      <c r="B108" s="17">
        <v>1127414</v>
      </c>
      <c r="C108" s="18" t="s">
        <v>137</v>
      </c>
      <c r="D108" s="6"/>
      <c r="E108" s="18">
        <v>513682146</v>
      </c>
      <c r="F108" s="6" t="s">
        <v>175</v>
      </c>
      <c r="G108" s="6" t="s">
        <v>280</v>
      </c>
      <c r="H108" s="6" t="s">
        <v>177</v>
      </c>
      <c r="I108" s="6"/>
      <c r="J108" s="17">
        <v>0.5</v>
      </c>
      <c r="K108" s="6" t="s">
        <v>94</v>
      </c>
      <c r="L108" s="21">
        <v>2.4E-2</v>
      </c>
      <c r="M108" s="8">
        <v>9.7000000000000003E-3</v>
      </c>
      <c r="N108" s="7">
        <v>333334</v>
      </c>
      <c r="O108" s="7">
        <v>102.53</v>
      </c>
      <c r="P108" s="7">
        <v>0</v>
      </c>
      <c r="Q108" s="7">
        <v>341.77</v>
      </c>
      <c r="R108" s="8">
        <v>7.7000000000000002E-3</v>
      </c>
      <c r="S108" s="8">
        <v>2.0000000000000001E-4</v>
      </c>
      <c r="T108" s="8">
        <v>0</v>
      </c>
      <c r="U108" s="29"/>
      <c r="V108" s="29"/>
    </row>
    <row r="109" spans="1:22">
      <c r="A109" s="6" t="s">
        <v>288</v>
      </c>
      <c r="B109" s="17">
        <v>1165141</v>
      </c>
      <c r="C109" s="18" t="s">
        <v>137</v>
      </c>
      <c r="D109" s="6"/>
      <c r="E109" s="18">
        <v>513257873</v>
      </c>
      <c r="F109" s="6" t="s">
        <v>202</v>
      </c>
      <c r="G109" s="6" t="s">
        <v>280</v>
      </c>
      <c r="H109" s="6" t="s">
        <v>177</v>
      </c>
      <c r="I109" s="6"/>
      <c r="J109" s="17">
        <v>6.66</v>
      </c>
      <c r="K109" s="6" t="s">
        <v>94</v>
      </c>
      <c r="L109" s="21">
        <v>8.3999999999999995E-3</v>
      </c>
      <c r="M109" s="8">
        <v>9.1999999999999998E-3</v>
      </c>
      <c r="N109" s="7">
        <v>23109729</v>
      </c>
      <c r="O109" s="7">
        <v>99.74</v>
      </c>
      <c r="P109" s="7">
        <v>0</v>
      </c>
      <c r="Q109" s="7">
        <v>23049.64</v>
      </c>
      <c r="R109" s="8">
        <v>4.0399999999999998E-2</v>
      </c>
      <c r="S109" s="8">
        <v>1.15E-2</v>
      </c>
      <c r="T109" s="8">
        <v>1.4E-3</v>
      </c>
      <c r="U109" s="29"/>
      <c r="V109" s="29"/>
    </row>
    <row r="110" spans="1:22">
      <c r="A110" s="6" t="s">
        <v>289</v>
      </c>
      <c r="B110" s="17">
        <v>1130632</v>
      </c>
      <c r="C110" s="18" t="s">
        <v>137</v>
      </c>
      <c r="D110" s="6"/>
      <c r="E110" s="18">
        <v>513257873</v>
      </c>
      <c r="F110" s="6" t="s">
        <v>202</v>
      </c>
      <c r="G110" s="6" t="s">
        <v>280</v>
      </c>
      <c r="H110" s="6" t="s">
        <v>177</v>
      </c>
      <c r="I110" s="6"/>
      <c r="J110" s="17">
        <v>2.2999999999999998</v>
      </c>
      <c r="K110" s="6" t="s">
        <v>94</v>
      </c>
      <c r="L110" s="21">
        <v>3.4500000000000003E-2</v>
      </c>
      <c r="M110" s="8">
        <v>5.0000000000000001E-3</v>
      </c>
      <c r="N110" s="7">
        <v>3542850.21</v>
      </c>
      <c r="O110" s="7">
        <v>107.5</v>
      </c>
      <c r="P110" s="7">
        <v>0</v>
      </c>
      <c r="Q110" s="7">
        <v>3808.56</v>
      </c>
      <c r="R110" s="8">
        <v>1.4E-2</v>
      </c>
      <c r="S110" s="8">
        <v>1.9E-3</v>
      </c>
      <c r="T110" s="8">
        <v>2.0000000000000001E-4</v>
      </c>
      <c r="U110" s="29"/>
      <c r="V110" s="29"/>
    </row>
    <row r="111" spans="1:22">
      <c r="A111" s="6" t="s">
        <v>290</v>
      </c>
      <c r="B111" s="17">
        <v>1141696</v>
      </c>
      <c r="C111" s="18" t="s">
        <v>137</v>
      </c>
      <c r="D111" s="6"/>
      <c r="E111" s="18">
        <v>513257873</v>
      </c>
      <c r="F111" s="6" t="s">
        <v>202</v>
      </c>
      <c r="G111" s="6" t="s">
        <v>280</v>
      </c>
      <c r="H111" s="6" t="s">
        <v>177</v>
      </c>
      <c r="I111" s="6"/>
      <c r="J111" s="17">
        <v>4.0999999999999996</v>
      </c>
      <c r="K111" s="6" t="s">
        <v>94</v>
      </c>
      <c r="L111" s="21">
        <v>2.0500000000000001E-2</v>
      </c>
      <c r="M111" s="8">
        <v>5.3E-3</v>
      </c>
      <c r="N111" s="7">
        <v>8345781</v>
      </c>
      <c r="O111" s="7">
        <v>108.47</v>
      </c>
      <c r="P111" s="7">
        <v>0</v>
      </c>
      <c r="Q111" s="7">
        <v>9052.67</v>
      </c>
      <c r="R111" s="8">
        <v>1.46E-2</v>
      </c>
      <c r="S111" s="8">
        <v>4.4999999999999997E-3</v>
      </c>
      <c r="T111" s="8">
        <v>5.9999999999999995E-4</v>
      </c>
      <c r="U111" s="29"/>
      <c r="V111" s="29"/>
    </row>
    <row r="112" spans="1:22">
      <c r="A112" s="6" t="s">
        <v>291</v>
      </c>
      <c r="B112" s="17">
        <v>1138668</v>
      </c>
      <c r="C112" s="18" t="s">
        <v>137</v>
      </c>
      <c r="D112" s="6"/>
      <c r="E112" s="18">
        <v>513257873</v>
      </c>
      <c r="F112" s="6" t="s">
        <v>202</v>
      </c>
      <c r="G112" s="6" t="s">
        <v>280</v>
      </c>
      <c r="H112" s="6" t="s">
        <v>177</v>
      </c>
      <c r="I112" s="6"/>
      <c r="J112" s="17">
        <v>3.54</v>
      </c>
      <c r="K112" s="6" t="s">
        <v>94</v>
      </c>
      <c r="L112" s="21">
        <v>2.0500000000000001E-2</v>
      </c>
      <c r="M112" s="8">
        <v>5.0000000000000001E-3</v>
      </c>
      <c r="N112" s="7">
        <v>3652829.04</v>
      </c>
      <c r="O112" s="7">
        <v>106.95</v>
      </c>
      <c r="P112" s="7">
        <v>0</v>
      </c>
      <c r="Q112" s="7">
        <v>3906.7</v>
      </c>
      <c r="R112" s="8">
        <v>7.1000000000000004E-3</v>
      </c>
      <c r="S112" s="8">
        <v>2E-3</v>
      </c>
      <c r="T112" s="8">
        <v>2.0000000000000001E-4</v>
      </c>
      <c r="U112" s="29"/>
      <c r="V112" s="29"/>
    </row>
    <row r="113" spans="1:22">
      <c r="A113" s="6" t="s">
        <v>292</v>
      </c>
      <c r="B113" s="17">
        <v>6990188</v>
      </c>
      <c r="C113" s="18" t="s">
        <v>137</v>
      </c>
      <c r="D113" s="6"/>
      <c r="E113" s="18">
        <v>520025438</v>
      </c>
      <c r="F113" s="6" t="s">
        <v>202</v>
      </c>
      <c r="G113" s="6" t="s">
        <v>282</v>
      </c>
      <c r="H113" s="6" t="s">
        <v>194</v>
      </c>
      <c r="I113" s="6"/>
      <c r="J113" s="17">
        <v>1.95</v>
      </c>
      <c r="K113" s="6" t="s">
        <v>94</v>
      </c>
      <c r="L113" s="21">
        <v>4.9500000000000002E-2</v>
      </c>
      <c r="M113" s="8">
        <v>4.4999999999999997E-3</v>
      </c>
      <c r="N113" s="7">
        <v>8475050.9100000001</v>
      </c>
      <c r="O113" s="7">
        <v>110.91</v>
      </c>
      <c r="P113" s="7">
        <v>0</v>
      </c>
      <c r="Q113" s="7">
        <v>9399.68</v>
      </c>
      <c r="R113" s="8">
        <v>2.2800000000000001E-2</v>
      </c>
      <c r="S113" s="8">
        <v>4.7000000000000002E-3</v>
      </c>
      <c r="T113" s="8">
        <v>5.9999999999999995E-4</v>
      </c>
      <c r="U113" s="29"/>
      <c r="V113" s="29"/>
    </row>
    <row r="114" spans="1:22">
      <c r="A114" s="6" t="s">
        <v>293</v>
      </c>
      <c r="B114" s="17">
        <v>1132828</v>
      </c>
      <c r="C114" s="18" t="s">
        <v>137</v>
      </c>
      <c r="D114" s="6"/>
      <c r="E114" s="18">
        <v>511930125</v>
      </c>
      <c r="F114" s="6" t="s">
        <v>239</v>
      </c>
      <c r="G114" s="6" t="s">
        <v>280</v>
      </c>
      <c r="H114" s="6" t="s">
        <v>177</v>
      </c>
      <c r="I114" s="6"/>
      <c r="J114" s="17">
        <v>1.98</v>
      </c>
      <c r="K114" s="6" t="s">
        <v>94</v>
      </c>
      <c r="L114" s="21">
        <v>1.9800000000000002E-2</v>
      </c>
      <c r="M114" s="8">
        <v>8.6E-3</v>
      </c>
      <c r="N114" s="7">
        <v>1843840.1</v>
      </c>
      <c r="O114" s="7">
        <v>102.3</v>
      </c>
      <c r="P114" s="7">
        <v>18.27</v>
      </c>
      <c r="Q114" s="7">
        <v>1904.52</v>
      </c>
      <c r="R114" s="8">
        <v>3.0000000000000001E-3</v>
      </c>
      <c r="S114" s="8">
        <v>1E-3</v>
      </c>
      <c r="T114" s="8">
        <v>1E-4</v>
      </c>
      <c r="U114" s="29"/>
      <c r="V114" s="29"/>
    </row>
    <row r="115" spans="1:22">
      <c r="A115" s="6" t="s">
        <v>294</v>
      </c>
      <c r="B115" s="17">
        <v>1129733</v>
      </c>
      <c r="C115" s="18" t="s">
        <v>137</v>
      </c>
      <c r="D115" s="6"/>
      <c r="E115" s="18">
        <v>520036104</v>
      </c>
      <c r="F115" s="6" t="s">
        <v>279</v>
      </c>
      <c r="G115" s="6" t="s">
        <v>280</v>
      </c>
      <c r="H115" s="6" t="s">
        <v>177</v>
      </c>
      <c r="I115" s="6"/>
      <c r="J115" s="17">
        <v>2.6</v>
      </c>
      <c r="K115" s="6" t="s">
        <v>94</v>
      </c>
      <c r="L115" s="21">
        <v>4.3400000000000001E-2</v>
      </c>
      <c r="M115" s="8">
        <v>1.01E-2</v>
      </c>
      <c r="N115" s="7">
        <v>9675163.9600000009</v>
      </c>
      <c r="O115" s="7">
        <v>110</v>
      </c>
      <c r="P115" s="7">
        <v>0</v>
      </c>
      <c r="Q115" s="7">
        <v>10642.68</v>
      </c>
      <c r="R115" s="8">
        <v>6.4999999999999997E-3</v>
      </c>
      <c r="S115" s="8">
        <v>5.3E-3</v>
      </c>
      <c r="T115" s="8">
        <v>6.9999999999999999E-4</v>
      </c>
      <c r="U115" s="29"/>
      <c r="V115" s="29"/>
    </row>
    <row r="116" spans="1:22">
      <c r="A116" s="6" t="s">
        <v>295</v>
      </c>
      <c r="B116" s="17">
        <v>1135888</v>
      </c>
      <c r="C116" s="18" t="s">
        <v>137</v>
      </c>
      <c r="D116" s="6"/>
      <c r="E116" s="18">
        <v>520036104</v>
      </c>
      <c r="F116" s="6" t="s">
        <v>279</v>
      </c>
      <c r="G116" s="6" t="s">
        <v>280</v>
      </c>
      <c r="H116" s="6" t="s">
        <v>177</v>
      </c>
      <c r="I116" s="6"/>
      <c r="J116" s="17">
        <v>5.6</v>
      </c>
      <c r="K116" s="6" t="s">
        <v>94</v>
      </c>
      <c r="L116" s="21">
        <v>3.9E-2</v>
      </c>
      <c r="M116" s="8">
        <v>1.4200000000000001E-2</v>
      </c>
      <c r="N116" s="7">
        <v>23049027.620000001</v>
      </c>
      <c r="O116" s="7">
        <v>115.83</v>
      </c>
      <c r="P116" s="7">
        <v>0</v>
      </c>
      <c r="Q116" s="7">
        <v>26697.69</v>
      </c>
      <c r="R116" s="8">
        <v>1.43E-2</v>
      </c>
      <c r="S116" s="8">
        <v>1.34E-2</v>
      </c>
      <c r="T116" s="8">
        <v>1.6999999999999999E-3</v>
      </c>
      <c r="U116" s="29"/>
      <c r="V116" s="29"/>
    </row>
    <row r="117" spans="1:22">
      <c r="A117" s="6" t="s">
        <v>296</v>
      </c>
      <c r="B117" s="17">
        <v>1820190</v>
      </c>
      <c r="C117" s="18" t="s">
        <v>137</v>
      </c>
      <c r="D117" s="6"/>
      <c r="E117" s="18">
        <v>520035171</v>
      </c>
      <c r="F117" s="6" t="s">
        <v>246</v>
      </c>
      <c r="G117" s="6" t="s">
        <v>297</v>
      </c>
      <c r="H117" s="6" t="s">
        <v>194</v>
      </c>
      <c r="I117" s="6"/>
      <c r="J117" s="17">
        <v>2.41</v>
      </c>
      <c r="K117" s="6" t="s">
        <v>94</v>
      </c>
      <c r="L117" s="21">
        <v>4.65E-2</v>
      </c>
      <c r="M117" s="8">
        <v>1.3100000000000001E-2</v>
      </c>
      <c r="N117" s="7">
        <v>845993</v>
      </c>
      <c r="O117" s="7">
        <v>108.7</v>
      </c>
      <c r="P117" s="7">
        <v>19.77</v>
      </c>
      <c r="Q117" s="7">
        <v>939.36</v>
      </c>
      <c r="R117" s="8">
        <v>1.1999999999999999E-3</v>
      </c>
      <c r="S117" s="8">
        <v>5.0000000000000001E-4</v>
      </c>
      <c r="T117" s="8">
        <v>1E-4</v>
      </c>
      <c r="U117" s="29"/>
      <c r="V117" s="29"/>
    </row>
    <row r="118" spans="1:22">
      <c r="A118" s="6" t="s">
        <v>298</v>
      </c>
      <c r="B118" s="17">
        <v>1820208</v>
      </c>
      <c r="C118" s="18" t="s">
        <v>137</v>
      </c>
      <c r="D118" s="6"/>
      <c r="E118" s="18">
        <v>520035171</v>
      </c>
      <c r="F118" s="6" t="s">
        <v>246</v>
      </c>
      <c r="G118" s="6" t="s">
        <v>297</v>
      </c>
      <c r="H118" s="6" t="s">
        <v>194</v>
      </c>
      <c r="I118" s="6"/>
      <c r="J118" s="17">
        <v>4.37</v>
      </c>
      <c r="K118" s="6" t="s">
        <v>94</v>
      </c>
      <c r="L118" s="21">
        <v>2.8500000000000001E-2</v>
      </c>
      <c r="M118" s="8">
        <v>1.4999999999999999E-2</v>
      </c>
      <c r="N118" s="7">
        <v>25797000</v>
      </c>
      <c r="O118" s="7">
        <v>108.31</v>
      </c>
      <c r="P118" s="7">
        <v>0</v>
      </c>
      <c r="Q118" s="7">
        <v>27940.73</v>
      </c>
      <c r="R118" s="8">
        <v>3.7999999999999999E-2</v>
      </c>
      <c r="S118" s="8">
        <v>1.4E-2</v>
      </c>
      <c r="T118" s="8">
        <v>1.6999999999999999E-3</v>
      </c>
      <c r="U118" s="29"/>
      <c r="V118" s="29"/>
    </row>
    <row r="119" spans="1:22">
      <c r="A119" s="6" t="s">
        <v>299</v>
      </c>
      <c r="B119" s="17">
        <v>6990154</v>
      </c>
      <c r="C119" s="18" t="s">
        <v>137</v>
      </c>
      <c r="D119" s="6"/>
      <c r="E119" s="18">
        <v>520025438</v>
      </c>
      <c r="F119" s="6" t="s">
        <v>202</v>
      </c>
      <c r="G119" s="6" t="s">
        <v>300</v>
      </c>
      <c r="H119" s="6" t="s">
        <v>177</v>
      </c>
      <c r="I119" s="6"/>
      <c r="J119" s="17">
        <v>2.87</v>
      </c>
      <c r="K119" s="6" t="s">
        <v>94</v>
      </c>
      <c r="L119" s="21">
        <v>4.9500000000000002E-2</v>
      </c>
      <c r="M119" s="8">
        <v>5.7999999999999996E-3</v>
      </c>
      <c r="N119" s="7">
        <v>28113834.75</v>
      </c>
      <c r="O119" s="7">
        <v>136.47999999999999</v>
      </c>
      <c r="P119" s="7">
        <v>0</v>
      </c>
      <c r="Q119" s="7">
        <v>38369.760000000002</v>
      </c>
      <c r="R119" s="8">
        <v>2.0899999999999998E-2</v>
      </c>
      <c r="S119" s="8">
        <v>1.9199999999999998E-2</v>
      </c>
      <c r="T119" s="8">
        <v>2.3999999999999998E-3</v>
      </c>
      <c r="U119" s="29"/>
      <c r="V119" s="29"/>
    </row>
    <row r="120" spans="1:22">
      <c r="A120" s="6" t="s">
        <v>301</v>
      </c>
      <c r="B120" s="17">
        <v>6390207</v>
      </c>
      <c r="C120" s="18" t="s">
        <v>137</v>
      </c>
      <c r="D120" s="6"/>
      <c r="E120" s="18">
        <v>520023896</v>
      </c>
      <c r="F120" s="6" t="s">
        <v>286</v>
      </c>
      <c r="G120" s="6" t="s">
        <v>302</v>
      </c>
      <c r="H120" s="6" t="s">
        <v>177</v>
      </c>
      <c r="I120" s="6"/>
      <c r="J120" s="17">
        <v>2.86</v>
      </c>
      <c r="K120" s="6" t="s">
        <v>94</v>
      </c>
      <c r="L120" s="21">
        <v>4.9500000000000002E-2</v>
      </c>
      <c r="M120" s="8">
        <v>2.5600000000000001E-2</v>
      </c>
      <c r="N120" s="7">
        <v>13987056.960000001</v>
      </c>
      <c r="O120" s="7">
        <v>128.97999999999999</v>
      </c>
      <c r="P120" s="7">
        <v>0</v>
      </c>
      <c r="Q120" s="7">
        <v>18040.509999999998</v>
      </c>
      <c r="R120" s="8">
        <v>1.2999999999999999E-2</v>
      </c>
      <c r="S120" s="8">
        <v>9.1000000000000004E-3</v>
      </c>
      <c r="T120" s="8">
        <v>1.1000000000000001E-3</v>
      </c>
      <c r="U120" s="29"/>
      <c r="V120" s="29"/>
    </row>
    <row r="121" spans="1:22">
      <c r="A121" s="6" t="s">
        <v>303</v>
      </c>
      <c r="B121" s="17">
        <v>1105543</v>
      </c>
      <c r="C121" s="18" t="s">
        <v>137</v>
      </c>
      <c r="D121" s="6"/>
      <c r="E121" s="18">
        <v>520044322</v>
      </c>
      <c r="F121" s="6" t="s">
        <v>304</v>
      </c>
      <c r="G121" s="6" t="s">
        <v>305</v>
      </c>
      <c r="H121" s="6" t="s">
        <v>177</v>
      </c>
      <c r="I121" s="6"/>
      <c r="J121" s="17">
        <v>0.47</v>
      </c>
      <c r="K121" s="6" t="s">
        <v>94</v>
      </c>
      <c r="L121" s="21">
        <v>4.5999999999999999E-2</v>
      </c>
      <c r="M121" s="8">
        <v>0.48670000000000002</v>
      </c>
      <c r="N121" s="7">
        <v>3355372.87</v>
      </c>
      <c r="O121" s="7">
        <v>103.86</v>
      </c>
      <c r="P121" s="7">
        <v>0</v>
      </c>
      <c r="Q121" s="7">
        <v>3484.89</v>
      </c>
      <c r="R121" s="8">
        <v>1.84E-2</v>
      </c>
      <c r="S121" s="8">
        <v>1.8E-3</v>
      </c>
      <c r="T121" s="8">
        <v>2.0000000000000001E-4</v>
      </c>
      <c r="U121" s="29"/>
      <c r="V121" s="29"/>
    </row>
    <row r="122" spans="1:22">
      <c r="A122" s="6" t="s">
        <v>306</v>
      </c>
      <c r="B122" s="17">
        <v>1106046</v>
      </c>
      <c r="C122" s="18" t="s">
        <v>137</v>
      </c>
      <c r="D122" s="6"/>
      <c r="E122" s="18">
        <v>520044322</v>
      </c>
      <c r="F122" s="6" t="s">
        <v>304</v>
      </c>
      <c r="G122" s="6" t="s">
        <v>305</v>
      </c>
      <c r="H122" s="6" t="s">
        <v>177</v>
      </c>
      <c r="I122" s="6"/>
      <c r="J122" s="17">
        <v>0.72</v>
      </c>
      <c r="K122" s="6" t="s">
        <v>94</v>
      </c>
      <c r="L122" s="21">
        <v>4.4999999999999998E-2</v>
      </c>
      <c r="M122" s="8">
        <v>0.48110000000000003</v>
      </c>
      <c r="N122" s="7">
        <v>2519330.6</v>
      </c>
      <c r="O122" s="7">
        <v>93.4</v>
      </c>
      <c r="P122" s="7">
        <v>0</v>
      </c>
      <c r="Q122" s="7">
        <v>2353.0500000000002</v>
      </c>
      <c r="R122" s="8">
        <v>2.0199999999999999E-2</v>
      </c>
      <c r="S122" s="8">
        <v>1.1999999999999999E-3</v>
      </c>
      <c r="T122" s="8">
        <v>1E-4</v>
      </c>
      <c r="U122" s="29"/>
      <c r="V122" s="29"/>
    </row>
    <row r="123" spans="1:22">
      <c r="A123" s="6" t="s">
        <v>307</v>
      </c>
      <c r="B123" s="17">
        <v>1115823</v>
      </c>
      <c r="C123" s="18" t="s">
        <v>137</v>
      </c>
      <c r="D123" s="6"/>
      <c r="E123" s="18">
        <v>520044322</v>
      </c>
      <c r="F123" s="6" t="s">
        <v>304</v>
      </c>
      <c r="G123" s="6" t="s">
        <v>102</v>
      </c>
      <c r="H123" s="6"/>
      <c r="I123" s="6"/>
      <c r="J123" s="17">
        <v>1.2</v>
      </c>
      <c r="K123" s="6" t="s">
        <v>94</v>
      </c>
      <c r="L123" s="21">
        <v>6.0999999999999999E-2</v>
      </c>
      <c r="M123" s="8">
        <v>0.45750000000000002</v>
      </c>
      <c r="N123" s="7">
        <v>3630276.99</v>
      </c>
      <c r="O123" s="7">
        <v>74.239999999999995</v>
      </c>
      <c r="P123" s="7">
        <v>0</v>
      </c>
      <c r="Q123" s="7">
        <v>2695.12</v>
      </c>
      <c r="R123" s="8">
        <v>1.03E-2</v>
      </c>
      <c r="S123" s="8">
        <v>1.4E-3</v>
      </c>
      <c r="T123" s="8">
        <v>2.0000000000000001E-4</v>
      </c>
      <c r="U123" s="29"/>
      <c r="V123" s="29"/>
    </row>
    <row r="124" spans="1:22">
      <c r="A124" s="6" t="s">
        <v>308</v>
      </c>
      <c r="B124" s="17">
        <v>1113034</v>
      </c>
      <c r="C124" s="18" t="s">
        <v>137</v>
      </c>
      <c r="D124" s="6"/>
      <c r="E124" s="6" t="s">
        <v>309</v>
      </c>
      <c r="F124" s="6" t="s">
        <v>286</v>
      </c>
      <c r="G124" s="6" t="s">
        <v>102</v>
      </c>
      <c r="H124" s="6"/>
      <c r="I124" s="6"/>
      <c r="J124" s="17">
        <v>0.45</v>
      </c>
      <c r="K124" s="6" t="s">
        <v>94</v>
      </c>
      <c r="L124" s="21">
        <v>6.7750000000000005E-2</v>
      </c>
      <c r="M124" s="8">
        <v>5</v>
      </c>
      <c r="N124" s="7">
        <v>2853766.76</v>
      </c>
      <c r="O124" s="7">
        <v>24.08</v>
      </c>
      <c r="P124" s="7">
        <v>0</v>
      </c>
      <c r="Q124" s="7">
        <v>687.19</v>
      </c>
      <c r="R124" s="8">
        <v>4.4999999999999997E-3</v>
      </c>
      <c r="S124" s="8">
        <v>2.9999999999999997E-4</v>
      </c>
      <c r="T124" s="8">
        <v>0</v>
      </c>
      <c r="U124" s="29"/>
      <c r="V124" s="29"/>
    </row>
    <row r="125" spans="1:22">
      <c r="A125" s="13" t="s">
        <v>147</v>
      </c>
      <c r="B125" s="14"/>
      <c r="C125" s="20"/>
      <c r="D125" s="13"/>
      <c r="E125" s="13"/>
      <c r="F125" s="13"/>
      <c r="G125" s="13"/>
      <c r="H125" s="13"/>
      <c r="I125" s="13"/>
      <c r="J125" s="14">
        <v>3.79</v>
      </c>
      <c r="K125" s="13"/>
      <c r="M125" s="16">
        <v>1.9699999999999999E-2</v>
      </c>
      <c r="N125" s="15">
        <v>152096531</v>
      </c>
      <c r="Q125" s="15">
        <v>160251.43</v>
      </c>
      <c r="S125" s="16">
        <v>8.0199999999999994E-2</v>
      </c>
      <c r="T125" s="16">
        <v>0.01</v>
      </c>
      <c r="U125" s="29"/>
      <c r="V125" s="29"/>
    </row>
    <row r="126" spans="1:22">
      <c r="A126" s="6" t="s">
        <v>186</v>
      </c>
      <c r="B126" s="17">
        <v>2310175</v>
      </c>
      <c r="C126" s="18" t="s">
        <v>137</v>
      </c>
      <c r="D126" s="6"/>
      <c r="E126" s="18">
        <v>520032046</v>
      </c>
      <c r="F126" s="6" t="s">
        <v>175</v>
      </c>
      <c r="G126" s="6" t="s">
        <v>176</v>
      </c>
      <c r="H126" s="6" t="s">
        <v>177</v>
      </c>
      <c r="I126" s="6"/>
      <c r="J126" s="17">
        <v>1.41</v>
      </c>
      <c r="K126" s="6" t="s">
        <v>94</v>
      </c>
      <c r="L126" s="21">
        <v>2.47E-2</v>
      </c>
      <c r="M126" s="8">
        <v>4.1000000000000003E-3</v>
      </c>
      <c r="N126" s="7">
        <v>9286993</v>
      </c>
      <c r="O126" s="7">
        <v>104.34</v>
      </c>
      <c r="P126" s="7">
        <v>0</v>
      </c>
      <c r="Q126" s="7">
        <v>9690.0499999999993</v>
      </c>
      <c r="R126" s="8">
        <v>2.8E-3</v>
      </c>
      <c r="S126" s="8">
        <v>4.7999999999999996E-3</v>
      </c>
      <c r="T126" s="8">
        <v>5.9999999999999995E-4</v>
      </c>
      <c r="U126" s="29"/>
      <c r="V126" s="29"/>
    </row>
    <row r="127" spans="1:22">
      <c r="A127" s="6" t="s">
        <v>186</v>
      </c>
      <c r="B127" s="17">
        <v>2310167</v>
      </c>
      <c r="C127" s="18" t="s">
        <v>137</v>
      </c>
      <c r="D127" s="6"/>
      <c r="E127" s="18">
        <v>520032046</v>
      </c>
      <c r="F127" s="6" t="s">
        <v>175</v>
      </c>
      <c r="G127" s="6" t="s">
        <v>176</v>
      </c>
      <c r="H127" s="6" t="s">
        <v>177</v>
      </c>
      <c r="I127" s="6"/>
      <c r="J127" s="17">
        <v>4.17</v>
      </c>
      <c r="K127" s="6" t="s">
        <v>94</v>
      </c>
      <c r="L127" s="21">
        <v>2.98E-2</v>
      </c>
      <c r="M127" s="8">
        <v>7.3000000000000001E-3</v>
      </c>
      <c r="N127" s="7">
        <v>20349419</v>
      </c>
      <c r="O127" s="7">
        <v>111.48</v>
      </c>
      <c r="P127" s="7">
        <v>0</v>
      </c>
      <c r="Q127" s="7">
        <v>22685.53</v>
      </c>
      <c r="R127" s="8">
        <v>8.0000000000000002E-3</v>
      </c>
      <c r="S127" s="8">
        <v>1.1299999999999999E-2</v>
      </c>
      <c r="T127" s="8">
        <v>1.4E-3</v>
      </c>
      <c r="U127" s="29"/>
      <c r="V127" s="29"/>
    </row>
    <row r="128" spans="1:22">
      <c r="A128" s="6" t="s">
        <v>310</v>
      </c>
      <c r="B128" s="17">
        <v>1138940</v>
      </c>
      <c r="C128" s="18" t="s">
        <v>137</v>
      </c>
      <c r="D128" s="6"/>
      <c r="E128" s="18">
        <v>520043720</v>
      </c>
      <c r="F128" s="6" t="s">
        <v>246</v>
      </c>
      <c r="G128" s="6" t="s">
        <v>193</v>
      </c>
      <c r="H128" s="6" t="s">
        <v>194</v>
      </c>
      <c r="I128" s="6"/>
      <c r="J128" s="17">
        <v>4.78</v>
      </c>
      <c r="K128" s="6" t="s">
        <v>94</v>
      </c>
      <c r="L128" s="21">
        <v>2.75E-2</v>
      </c>
      <c r="M128" s="8">
        <v>1.3100000000000001E-2</v>
      </c>
      <c r="N128" s="7">
        <v>27891.45</v>
      </c>
      <c r="O128" s="7">
        <v>107.04</v>
      </c>
      <c r="P128" s="7">
        <v>0</v>
      </c>
      <c r="Q128" s="7">
        <v>29.86</v>
      </c>
      <c r="R128" s="8">
        <v>2.9999999999999997E-4</v>
      </c>
      <c r="S128" s="8">
        <v>0</v>
      </c>
      <c r="T128" s="8">
        <v>0</v>
      </c>
      <c r="U128" s="29"/>
      <c r="V128" s="29"/>
    </row>
    <row r="129" spans="1:22">
      <c r="A129" s="6" t="s">
        <v>311</v>
      </c>
      <c r="B129" s="17">
        <v>4160156</v>
      </c>
      <c r="C129" s="18" t="s">
        <v>137</v>
      </c>
      <c r="D129" s="6"/>
      <c r="E129" s="18">
        <v>520038910</v>
      </c>
      <c r="F129" s="6" t="s">
        <v>202</v>
      </c>
      <c r="G129" s="6" t="s">
        <v>209</v>
      </c>
      <c r="H129" s="6" t="s">
        <v>177</v>
      </c>
      <c r="I129" s="6"/>
      <c r="J129" s="17">
        <v>3.09</v>
      </c>
      <c r="K129" s="6" t="s">
        <v>94</v>
      </c>
      <c r="L129" s="21">
        <v>2.5499999999999998E-2</v>
      </c>
      <c r="M129" s="8">
        <v>9.4000000000000004E-3</v>
      </c>
      <c r="N129" s="7">
        <v>2367955</v>
      </c>
      <c r="O129" s="7">
        <v>105.08</v>
      </c>
      <c r="P129" s="7">
        <v>0</v>
      </c>
      <c r="Q129" s="7">
        <v>2488.25</v>
      </c>
      <c r="R129" s="8">
        <v>7.1000000000000004E-3</v>
      </c>
      <c r="S129" s="8">
        <v>1.2999999999999999E-3</v>
      </c>
      <c r="T129" s="8">
        <v>2.0000000000000001E-4</v>
      </c>
      <c r="U129" s="29"/>
      <c r="V129" s="29"/>
    </row>
    <row r="130" spans="1:22">
      <c r="A130" s="6" t="s">
        <v>312</v>
      </c>
      <c r="B130" s="17">
        <v>1143395</v>
      </c>
      <c r="C130" s="18" t="s">
        <v>137</v>
      </c>
      <c r="D130" s="6"/>
      <c r="E130" s="18">
        <v>520043720</v>
      </c>
      <c r="F130" s="6" t="s">
        <v>246</v>
      </c>
      <c r="G130" s="6" t="s">
        <v>211</v>
      </c>
      <c r="H130" s="6" t="s">
        <v>194</v>
      </c>
      <c r="I130" s="6"/>
      <c r="J130" s="17">
        <v>6.3</v>
      </c>
      <c r="K130" s="6" t="s">
        <v>94</v>
      </c>
      <c r="L130" s="21">
        <v>3.6900000000000002E-2</v>
      </c>
      <c r="M130" s="8">
        <v>1.8499999999999999E-2</v>
      </c>
      <c r="N130" s="7">
        <v>12510161</v>
      </c>
      <c r="O130" s="7">
        <v>113.72</v>
      </c>
      <c r="P130" s="7">
        <v>0</v>
      </c>
      <c r="Q130" s="7">
        <v>14226.56</v>
      </c>
      <c r="R130" s="8">
        <v>3.8899999999999997E-2</v>
      </c>
      <c r="S130" s="8">
        <v>7.1999999999999998E-3</v>
      </c>
      <c r="T130" s="8">
        <v>8.9999999999999998E-4</v>
      </c>
      <c r="U130" s="29"/>
      <c r="V130" s="29"/>
    </row>
    <row r="131" spans="1:22">
      <c r="A131" s="6" t="s">
        <v>313</v>
      </c>
      <c r="B131" s="17">
        <v>1145598</v>
      </c>
      <c r="C131" s="18" t="s">
        <v>137</v>
      </c>
      <c r="D131" s="6"/>
      <c r="E131" s="18">
        <v>1970336</v>
      </c>
      <c r="F131" s="6" t="s">
        <v>246</v>
      </c>
      <c r="G131" s="6" t="s">
        <v>209</v>
      </c>
      <c r="H131" s="6" t="s">
        <v>177</v>
      </c>
      <c r="I131" s="6"/>
      <c r="J131" s="17">
        <v>2.41</v>
      </c>
      <c r="K131" s="6" t="s">
        <v>94</v>
      </c>
      <c r="L131" s="21">
        <v>3.3799999999999997E-2</v>
      </c>
      <c r="M131" s="8">
        <v>2.4799999999999999E-2</v>
      </c>
      <c r="N131" s="7">
        <v>21209693</v>
      </c>
      <c r="O131" s="7">
        <v>102.2</v>
      </c>
      <c r="P131" s="7">
        <v>0</v>
      </c>
      <c r="Q131" s="7">
        <v>21676.31</v>
      </c>
      <c r="R131" s="8">
        <v>2.5899999999999999E-2</v>
      </c>
      <c r="S131" s="8">
        <v>1.0800000000000001E-2</v>
      </c>
      <c r="T131" s="8">
        <v>1.2999999999999999E-3</v>
      </c>
      <c r="U131" s="29"/>
      <c r="V131" s="29"/>
    </row>
    <row r="132" spans="1:22">
      <c r="A132" s="6" t="s">
        <v>314</v>
      </c>
      <c r="B132" s="17">
        <v>3900354</v>
      </c>
      <c r="C132" s="18" t="s">
        <v>137</v>
      </c>
      <c r="D132" s="6"/>
      <c r="E132" s="18">
        <v>520038506</v>
      </c>
      <c r="F132" s="6" t="s">
        <v>202</v>
      </c>
      <c r="G132" s="6" t="s">
        <v>240</v>
      </c>
      <c r="H132" s="6" t="s">
        <v>177</v>
      </c>
      <c r="I132" s="6"/>
      <c r="J132" s="17">
        <v>3.28</v>
      </c>
      <c r="K132" s="6" t="s">
        <v>94</v>
      </c>
      <c r="L132" s="21">
        <v>3.85E-2</v>
      </c>
      <c r="M132" s="8">
        <v>1.14E-2</v>
      </c>
      <c r="N132" s="7">
        <v>2060122.5</v>
      </c>
      <c r="O132" s="7">
        <v>112.41</v>
      </c>
      <c r="P132" s="7">
        <v>0</v>
      </c>
      <c r="Q132" s="7">
        <v>2315.7800000000002</v>
      </c>
      <c r="R132" s="8">
        <v>1.6999999999999999E-3</v>
      </c>
      <c r="S132" s="8">
        <v>1.1999999999999999E-3</v>
      </c>
      <c r="T132" s="8">
        <v>1E-4</v>
      </c>
      <c r="U132" s="29"/>
      <c r="V132" s="29"/>
    </row>
    <row r="133" spans="1:22">
      <c r="A133" s="6" t="s">
        <v>315</v>
      </c>
      <c r="B133" s="17">
        <v>2300176</v>
      </c>
      <c r="C133" s="18" t="s">
        <v>137</v>
      </c>
      <c r="D133" s="6"/>
      <c r="E133" s="18">
        <v>520031931</v>
      </c>
      <c r="F133" s="6" t="s">
        <v>239</v>
      </c>
      <c r="G133" s="6" t="s">
        <v>240</v>
      </c>
      <c r="H133" s="6" t="s">
        <v>177</v>
      </c>
      <c r="I133" s="6"/>
      <c r="J133" s="17">
        <v>3.52</v>
      </c>
      <c r="K133" s="6" t="s">
        <v>94</v>
      </c>
      <c r="L133" s="21">
        <v>3.6499999999999998E-2</v>
      </c>
      <c r="M133" s="8">
        <v>1.2E-2</v>
      </c>
      <c r="N133" s="7">
        <v>19959000</v>
      </c>
      <c r="O133" s="7">
        <v>109.2</v>
      </c>
      <c r="P133" s="7">
        <v>0</v>
      </c>
      <c r="Q133" s="7">
        <v>21795.23</v>
      </c>
      <c r="R133" s="8">
        <v>9.2999999999999992E-3</v>
      </c>
      <c r="S133" s="8">
        <v>1.09E-2</v>
      </c>
      <c r="T133" s="8">
        <v>1.4E-3</v>
      </c>
      <c r="U133" s="29"/>
      <c r="V133" s="29"/>
    </row>
    <row r="134" spans="1:22">
      <c r="A134" s="6" t="s">
        <v>316</v>
      </c>
      <c r="B134" s="17">
        <v>7670201</v>
      </c>
      <c r="C134" s="18" t="s">
        <v>137</v>
      </c>
      <c r="D134" s="6"/>
      <c r="E134" s="18">
        <v>520017450</v>
      </c>
      <c r="F134" s="6" t="s">
        <v>219</v>
      </c>
      <c r="G134" s="6" t="s">
        <v>240</v>
      </c>
      <c r="H134" s="6" t="s">
        <v>177</v>
      </c>
      <c r="I134" s="6"/>
      <c r="J134" s="17">
        <v>3.9</v>
      </c>
      <c r="K134" s="6" t="s">
        <v>94</v>
      </c>
      <c r="L134" s="21">
        <v>2.2200000000000001E-2</v>
      </c>
      <c r="M134" s="8">
        <v>1.09E-2</v>
      </c>
      <c r="N134" s="7">
        <v>900463</v>
      </c>
      <c r="O134" s="7">
        <v>105.41</v>
      </c>
      <c r="P134" s="7">
        <v>0</v>
      </c>
      <c r="Q134" s="7">
        <v>949.18</v>
      </c>
      <c r="R134" s="8">
        <v>3.3E-3</v>
      </c>
      <c r="S134" s="8">
        <v>5.0000000000000001E-4</v>
      </c>
      <c r="T134" s="8">
        <v>1E-4</v>
      </c>
      <c r="U134" s="29"/>
      <c r="V134" s="29"/>
    </row>
    <row r="135" spans="1:22">
      <c r="A135" s="6" t="s">
        <v>317</v>
      </c>
      <c r="B135" s="17">
        <v>1139419</v>
      </c>
      <c r="C135" s="18" t="s">
        <v>137</v>
      </c>
      <c r="D135" s="6"/>
      <c r="E135" s="18">
        <v>520042482</v>
      </c>
      <c r="F135" s="6" t="s">
        <v>318</v>
      </c>
      <c r="G135" s="6" t="s">
        <v>237</v>
      </c>
      <c r="H135" s="6" t="s">
        <v>194</v>
      </c>
      <c r="I135" s="6"/>
      <c r="J135" s="17">
        <v>1.68</v>
      </c>
      <c r="K135" s="6" t="s">
        <v>94</v>
      </c>
      <c r="L135" s="21">
        <v>2.4500000000000001E-2</v>
      </c>
      <c r="M135" s="8">
        <v>9.7999999999999997E-3</v>
      </c>
      <c r="N135" s="7">
        <v>1896800</v>
      </c>
      <c r="O135" s="7">
        <v>102.9</v>
      </c>
      <c r="P135" s="7">
        <v>0</v>
      </c>
      <c r="Q135" s="7">
        <v>1951.81</v>
      </c>
      <c r="R135" s="8">
        <v>1.37E-2</v>
      </c>
      <c r="S135" s="8">
        <v>1E-3</v>
      </c>
      <c r="T135" s="8">
        <v>1E-4</v>
      </c>
      <c r="U135" s="29"/>
      <c r="V135" s="29"/>
    </row>
    <row r="136" spans="1:22">
      <c r="A136" s="6" t="s">
        <v>319</v>
      </c>
      <c r="B136" s="17">
        <v>1136068</v>
      </c>
      <c r="C136" s="18" t="s">
        <v>137</v>
      </c>
      <c r="D136" s="6"/>
      <c r="E136" s="18">
        <v>513754069</v>
      </c>
      <c r="F136" s="6" t="s">
        <v>219</v>
      </c>
      <c r="G136" s="6" t="s">
        <v>237</v>
      </c>
      <c r="H136" s="6" t="s">
        <v>194</v>
      </c>
      <c r="I136" s="6"/>
      <c r="J136" s="17">
        <v>3.34</v>
      </c>
      <c r="K136" s="6" t="s">
        <v>94</v>
      </c>
      <c r="L136" s="21">
        <v>3.9199999999999999E-2</v>
      </c>
      <c r="M136" s="8">
        <v>1.24E-2</v>
      </c>
      <c r="N136" s="7">
        <v>1989435</v>
      </c>
      <c r="O136" s="7">
        <v>111.01</v>
      </c>
      <c r="P136" s="7">
        <v>0</v>
      </c>
      <c r="Q136" s="7">
        <v>2208.4699999999998</v>
      </c>
      <c r="R136" s="8">
        <v>2.0999999999999999E-3</v>
      </c>
      <c r="S136" s="8">
        <v>1.1000000000000001E-3</v>
      </c>
      <c r="T136" s="8">
        <v>1E-4</v>
      </c>
      <c r="U136" s="29"/>
      <c r="V136" s="29"/>
    </row>
    <row r="137" spans="1:22">
      <c r="A137" s="6" t="s">
        <v>320</v>
      </c>
      <c r="B137" s="17">
        <v>1139815</v>
      </c>
      <c r="C137" s="18" t="s">
        <v>137</v>
      </c>
      <c r="D137" s="6"/>
      <c r="E137" s="18">
        <v>514290345</v>
      </c>
      <c r="F137" s="6" t="s">
        <v>219</v>
      </c>
      <c r="G137" s="6" t="s">
        <v>240</v>
      </c>
      <c r="H137" s="6" t="s">
        <v>177</v>
      </c>
      <c r="I137" s="6"/>
      <c r="J137" s="17">
        <v>4.2300000000000004</v>
      </c>
      <c r="K137" s="6" t="s">
        <v>94</v>
      </c>
      <c r="L137" s="21">
        <v>3.61E-2</v>
      </c>
      <c r="M137" s="8">
        <v>1.17E-2</v>
      </c>
      <c r="N137" s="7">
        <v>17306495</v>
      </c>
      <c r="O137" s="7">
        <v>112.37</v>
      </c>
      <c r="P137" s="7">
        <v>0</v>
      </c>
      <c r="Q137" s="7">
        <v>19447.310000000001</v>
      </c>
      <c r="R137" s="8">
        <v>2.2499999999999999E-2</v>
      </c>
      <c r="S137" s="8">
        <v>9.7000000000000003E-3</v>
      </c>
      <c r="T137" s="8">
        <v>1.1999999999999999E-3</v>
      </c>
      <c r="U137" s="29"/>
      <c r="V137" s="29"/>
    </row>
    <row r="138" spans="1:22">
      <c r="A138" s="6" t="s">
        <v>321</v>
      </c>
      <c r="B138" s="17">
        <v>1133289</v>
      </c>
      <c r="C138" s="18" t="s">
        <v>137</v>
      </c>
      <c r="D138" s="6"/>
      <c r="E138" s="18">
        <v>510119068</v>
      </c>
      <c r="F138" s="6" t="s">
        <v>322</v>
      </c>
      <c r="G138" s="6" t="s">
        <v>274</v>
      </c>
      <c r="H138" s="6" t="s">
        <v>177</v>
      </c>
      <c r="I138" s="6"/>
      <c r="J138" s="17">
        <v>2.41</v>
      </c>
      <c r="K138" s="6" t="s">
        <v>94</v>
      </c>
      <c r="L138" s="21">
        <v>4.7500000000000001E-2</v>
      </c>
      <c r="M138" s="8">
        <v>1.09E-2</v>
      </c>
      <c r="N138" s="7">
        <v>609961.98</v>
      </c>
      <c r="O138" s="7">
        <v>109</v>
      </c>
      <c r="P138" s="7">
        <v>0</v>
      </c>
      <c r="Q138" s="7">
        <v>664.86</v>
      </c>
      <c r="R138" s="8">
        <v>1.8E-3</v>
      </c>
      <c r="S138" s="8">
        <v>2.9999999999999997E-4</v>
      </c>
      <c r="T138" s="8">
        <v>0</v>
      </c>
      <c r="U138" s="29"/>
      <c r="V138" s="29"/>
    </row>
    <row r="139" spans="1:22">
      <c r="A139" s="6" t="s">
        <v>323</v>
      </c>
      <c r="B139" s="17">
        <v>1141191</v>
      </c>
      <c r="C139" s="18" t="s">
        <v>137</v>
      </c>
      <c r="D139" s="6"/>
      <c r="E139" s="18">
        <v>511399388</v>
      </c>
      <c r="F139" s="6" t="s">
        <v>279</v>
      </c>
      <c r="G139" s="6" t="s">
        <v>277</v>
      </c>
      <c r="H139" s="6" t="s">
        <v>194</v>
      </c>
      <c r="I139" s="6"/>
      <c r="J139" s="17">
        <v>2.3199999999999998</v>
      </c>
      <c r="K139" s="6" t="s">
        <v>94</v>
      </c>
      <c r="L139" s="21">
        <v>3.0499999999999999E-2</v>
      </c>
      <c r="M139" s="8">
        <v>1.3100000000000001E-2</v>
      </c>
      <c r="N139" s="7">
        <v>1415567.05</v>
      </c>
      <c r="O139" s="7">
        <v>104.07</v>
      </c>
      <c r="P139" s="7">
        <v>0</v>
      </c>
      <c r="Q139" s="7">
        <v>1473.18</v>
      </c>
      <c r="R139" s="8">
        <v>7.4000000000000003E-3</v>
      </c>
      <c r="S139" s="8">
        <v>6.9999999999999999E-4</v>
      </c>
      <c r="T139" s="8">
        <v>1E-4</v>
      </c>
      <c r="U139" s="29"/>
      <c r="V139" s="29"/>
    </row>
    <row r="140" spans="1:22">
      <c r="A140" s="6" t="s">
        <v>324</v>
      </c>
      <c r="B140" s="17">
        <v>1141415</v>
      </c>
      <c r="C140" s="18" t="s">
        <v>137</v>
      </c>
      <c r="D140" s="6"/>
      <c r="E140" s="18">
        <v>520044314</v>
      </c>
      <c r="F140" s="6" t="s">
        <v>239</v>
      </c>
      <c r="G140" s="6" t="s">
        <v>274</v>
      </c>
      <c r="H140" s="6" t="s">
        <v>177</v>
      </c>
      <c r="I140" s="6"/>
      <c r="J140" s="17">
        <v>1.95</v>
      </c>
      <c r="K140" s="6" t="s">
        <v>94</v>
      </c>
      <c r="L140" s="21">
        <v>2.1600000000000001E-2</v>
      </c>
      <c r="M140" s="8">
        <v>9.4999999999999998E-3</v>
      </c>
      <c r="N140" s="7">
        <v>121896.35</v>
      </c>
      <c r="O140" s="7">
        <v>102.4</v>
      </c>
      <c r="P140" s="7">
        <v>0</v>
      </c>
      <c r="Q140" s="7">
        <v>124.82</v>
      </c>
      <c r="R140" s="8">
        <v>2.0000000000000001E-4</v>
      </c>
      <c r="S140" s="8">
        <v>1E-4</v>
      </c>
      <c r="T140" s="8">
        <v>0</v>
      </c>
      <c r="U140" s="29"/>
      <c r="V140" s="29"/>
    </row>
    <row r="141" spans="1:22">
      <c r="A141" s="6" t="s">
        <v>325</v>
      </c>
      <c r="B141" s="17">
        <v>1155878</v>
      </c>
      <c r="C141" s="18" t="s">
        <v>137</v>
      </c>
      <c r="D141" s="6"/>
      <c r="E141" s="18">
        <v>514486042</v>
      </c>
      <c r="F141" s="6" t="s">
        <v>219</v>
      </c>
      <c r="G141" s="6" t="s">
        <v>282</v>
      </c>
      <c r="H141" s="6" t="s">
        <v>194</v>
      </c>
      <c r="I141" s="6"/>
      <c r="J141" s="17">
        <v>4.57</v>
      </c>
      <c r="K141" s="6" t="s">
        <v>94</v>
      </c>
      <c r="L141" s="21">
        <v>3.27E-2</v>
      </c>
      <c r="M141" s="8">
        <v>1.4999999999999999E-2</v>
      </c>
      <c r="N141" s="7">
        <v>4922044</v>
      </c>
      <c r="O141" s="7">
        <v>108.74</v>
      </c>
      <c r="P141" s="7">
        <v>0</v>
      </c>
      <c r="Q141" s="7">
        <v>5352.23</v>
      </c>
      <c r="R141" s="8">
        <v>1.5599999999999999E-2</v>
      </c>
      <c r="S141" s="8">
        <v>2.7000000000000001E-3</v>
      </c>
      <c r="T141" s="8">
        <v>2.9999999999999997E-4</v>
      </c>
      <c r="U141" s="29"/>
      <c r="V141" s="29"/>
    </row>
    <row r="142" spans="1:22">
      <c r="A142" s="6" t="s">
        <v>326</v>
      </c>
      <c r="B142" s="17">
        <v>1135698</v>
      </c>
      <c r="C142" s="18" t="s">
        <v>137</v>
      </c>
      <c r="D142" s="6"/>
      <c r="E142" s="18">
        <v>520034760</v>
      </c>
      <c r="F142" s="6" t="s">
        <v>279</v>
      </c>
      <c r="G142" s="6" t="s">
        <v>282</v>
      </c>
      <c r="H142" s="6" t="s">
        <v>194</v>
      </c>
      <c r="I142" s="6"/>
      <c r="J142" s="17">
        <v>0.74</v>
      </c>
      <c r="K142" s="6" t="s">
        <v>94</v>
      </c>
      <c r="L142" s="21">
        <v>3.9E-2</v>
      </c>
      <c r="M142" s="8">
        <v>1.1299999999999999E-2</v>
      </c>
      <c r="N142" s="7">
        <v>258557.96</v>
      </c>
      <c r="O142" s="7">
        <v>103.04</v>
      </c>
      <c r="P142" s="7">
        <v>0</v>
      </c>
      <c r="Q142" s="7">
        <v>266.42</v>
      </c>
      <c r="R142" s="8">
        <v>1.1000000000000001E-3</v>
      </c>
      <c r="S142" s="8">
        <v>1E-4</v>
      </c>
      <c r="T142" s="8">
        <v>0</v>
      </c>
      <c r="U142" s="29"/>
      <c r="V142" s="29"/>
    </row>
    <row r="143" spans="1:22">
      <c r="A143" s="6" t="s">
        <v>327</v>
      </c>
      <c r="B143" s="17">
        <v>1142645</v>
      </c>
      <c r="C143" s="18" t="s">
        <v>137</v>
      </c>
      <c r="D143" s="6"/>
      <c r="E143" s="18">
        <v>520034760</v>
      </c>
      <c r="F143" s="6" t="s">
        <v>279</v>
      </c>
      <c r="G143" s="6" t="s">
        <v>282</v>
      </c>
      <c r="H143" s="6" t="s">
        <v>194</v>
      </c>
      <c r="I143" s="6"/>
      <c r="J143" s="17">
        <v>3.01</v>
      </c>
      <c r="K143" s="6" t="s">
        <v>94</v>
      </c>
      <c r="L143" s="21">
        <v>2.75E-2</v>
      </c>
      <c r="M143" s="8">
        <v>1.49E-2</v>
      </c>
      <c r="N143" s="7">
        <v>879849</v>
      </c>
      <c r="O143" s="7">
        <v>104.55</v>
      </c>
      <c r="P143" s="7">
        <v>0</v>
      </c>
      <c r="Q143" s="7">
        <v>919.88</v>
      </c>
      <c r="R143" s="8">
        <v>2.5999999999999999E-3</v>
      </c>
      <c r="S143" s="8">
        <v>5.0000000000000001E-4</v>
      </c>
      <c r="T143" s="8">
        <v>1E-4</v>
      </c>
      <c r="U143" s="29"/>
      <c r="V143" s="29"/>
    </row>
    <row r="144" spans="1:22">
      <c r="A144" s="6" t="s">
        <v>328</v>
      </c>
      <c r="B144" s="17">
        <v>2510170</v>
      </c>
      <c r="C144" s="18" t="s">
        <v>137</v>
      </c>
      <c r="D144" s="6"/>
      <c r="E144" s="18">
        <v>520036617</v>
      </c>
      <c r="F144" s="6" t="s">
        <v>202</v>
      </c>
      <c r="G144" s="6" t="s">
        <v>280</v>
      </c>
      <c r="H144" s="6" t="s">
        <v>177</v>
      </c>
      <c r="I144" s="6"/>
      <c r="J144" s="17">
        <v>4.5199999999999996</v>
      </c>
      <c r="K144" s="6" t="s">
        <v>94</v>
      </c>
      <c r="L144" s="21">
        <v>4.9000000000000002E-2</v>
      </c>
      <c r="M144" s="8">
        <v>1.7600000000000001E-2</v>
      </c>
      <c r="N144" s="7">
        <v>74103.56</v>
      </c>
      <c r="O144" s="7">
        <v>116.06</v>
      </c>
      <c r="P144" s="7">
        <v>0</v>
      </c>
      <c r="Q144" s="7">
        <v>86</v>
      </c>
      <c r="R144" s="8">
        <v>2.0000000000000001E-4</v>
      </c>
      <c r="S144" s="8">
        <v>0</v>
      </c>
      <c r="T144" s="8">
        <v>0</v>
      </c>
      <c r="U144" s="29"/>
      <c r="V144" s="29"/>
    </row>
    <row r="145" spans="1:22">
      <c r="A145" s="6" t="s">
        <v>329</v>
      </c>
      <c r="B145" s="17">
        <v>5760236</v>
      </c>
      <c r="C145" s="18" t="s">
        <v>137</v>
      </c>
      <c r="D145" s="6"/>
      <c r="E145" s="18">
        <v>520028010</v>
      </c>
      <c r="F145" s="6" t="s">
        <v>286</v>
      </c>
      <c r="G145" s="6" t="s">
        <v>280</v>
      </c>
      <c r="H145" s="6" t="s">
        <v>177</v>
      </c>
      <c r="I145" s="6"/>
      <c r="J145" s="17">
        <v>2.0299999999999998</v>
      </c>
      <c r="K145" s="6" t="s">
        <v>94</v>
      </c>
      <c r="L145" s="21">
        <v>4.3271999999999998E-2</v>
      </c>
      <c r="M145" s="8">
        <v>1.3299999999999999E-2</v>
      </c>
      <c r="N145" s="7">
        <v>92594.4</v>
      </c>
      <c r="O145" s="7">
        <v>107.02</v>
      </c>
      <c r="P145" s="7">
        <v>0</v>
      </c>
      <c r="Q145" s="7">
        <v>99.09</v>
      </c>
      <c r="R145" s="8">
        <v>2.0000000000000001E-4</v>
      </c>
      <c r="S145" s="8">
        <v>0</v>
      </c>
      <c r="T145" s="8">
        <v>0</v>
      </c>
      <c r="U145" s="29"/>
      <c r="V145" s="29"/>
    </row>
    <row r="146" spans="1:22">
      <c r="A146" s="6" t="s">
        <v>330</v>
      </c>
      <c r="B146" s="17">
        <v>6990212</v>
      </c>
      <c r="C146" s="18" t="s">
        <v>137</v>
      </c>
      <c r="D146" s="6"/>
      <c r="E146" s="18">
        <v>520025438</v>
      </c>
      <c r="F146" s="6" t="s">
        <v>202</v>
      </c>
      <c r="G146" s="6" t="s">
        <v>282</v>
      </c>
      <c r="H146" s="6" t="s">
        <v>194</v>
      </c>
      <c r="I146" s="6"/>
      <c r="J146" s="17">
        <v>5.66</v>
      </c>
      <c r="K146" s="6" t="s">
        <v>94</v>
      </c>
      <c r="L146" s="21">
        <v>3.95E-2</v>
      </c>
      <c r="M146" s="8">
        <v>2.69E-2</v>
      </c>
      <c r="N146" s="7">
        <v>0.72</v>
      </c>
      <c r="O146" s="7">
        <v>107.32</v>
      </c>
      <c r="P146" s="7">
        <v>0</v>
      </c>
      <c r="Q146" s="7">
        <v>0</v>
      </c>
      <c r="R146" s="8">
        <v>0</v>
      </c>
      <c r="S146" s="8">
        <v>0</v>
      </c>
      <c r="T146" s="8">
        <v>0</v>
      </c>
      <c r="U146" s="29"/>
      <c r="V146" s="29"/>
    </row>
    <row r="147" spans="1:22">
      <c r="A147" s="6" t="s">
        <v>331</v>
      </c>
      <c r="B147" s="17">
        <v>1139252</v>
      </c>
      <c r="C147" s="18" t="s">
        <v>137</v>
      </c>
      <c r="D147" s="6"/>
      <c r="E147" s="18">
        <v>511930125</v>
      </c>
      <c r="F147" s="6" t="s">
        <v>239</v>
      </c>
      <c r="G147" s="6" t="s">
        <v>280</v>
      </c>
      <c r="H147" s="6" t="s">
        <v>177</v>
      </c>
      <c r="I147" s="6"/>
      <c r="J147" s="17">
        <v>2.88</v>
      </c>
      <c r="K147" s="6" t="s">
        <v>94</v>
      </c>
      <c r="L147" s="21">
        <v>3.5499999999999997E-2</v>
      </c>
      <c r="M147" s="8">
        <v>2.06E-2</v>
      </c>
      <c r="N147" s="7">
        <v>4599000</v>
      </c>
      <c r="O147" s="7">
        <v>104.29</v>
      </c>
      <c r="P147" s="7">
        <v>81.63</v>
      </c>
      <c r="Q147" s="7">
        <v>4877.93</v>
      </c>
      <c r="R147" s="8">
        <v>6.4999999999999997E-3</v>
      </c>
      <c r="S147" s="8">
        <v>2.5000000000000001E-3</v>
      </c>
      <c r="T147" s="8">
        <v>2.9999999999999997E-4</v>
      </c>
      <c r="U147" s="29"/>
      <c r="V147" s="29"/>
    </row>
    <row r="148" spans="1:22">
      <c r="A148" s="6" t="s">
        <v>332</v>
      </c>
      <c r="B148" s="17">
        <v>1143080</v>
      </c>
      <c r="C148" s="18" t="s">
        <v>137</v>
      </c>
      <c r="D148" s="6"/>
      <c r="E148" s="18">
        <v>511930125</v>
      </c>
      <c r="F148" s="6" t="s">
        <v>239</v>
      </c>
      <c r="G148" s="6" t="s">
        <v>280</v>
      </c>
      <c r="H148" s="6" t="s">
        <v>177</v>
      </c>
      <c r="I148" s="6"/>
      <c r="J148" s="17">
        <v>4.46</v>
      </c>
      <c r="K148" s="6" t="s">
        <v>94</v>
      </c>
      <c r="L148" s="21">
        <v>2.5000000000000001E-2</v>
      </c>
      <c r="M148" s="8">
        <v>2.9700000000000001E-2</v>
      </c>
      <c r="N148" s="7">
        <v>8391630</v>
      </c>
      <c r="O148" s="7">
        <v>97.94</v>
      </c>
      <c r="P148" s="7">
        <v>209.79</v>
      </c>
      <c r="Q148" s="7">
        <v>8428.5499999999993</v>
      </c>
      <c r="R148" s="8">
        <v>6.8999999999999999E-3</v>
      </c>
      <c r="S148" s="8">
        <v>4.1999999999999997E-3</v>
      </c>
      <c r="T148" s="8">
        <v>5.0000000000000001E-4</v>
      </c>
      <c r="U148" s="29"/>
      <c r="V148" s="29"/>
    </row>
    <row r="149" spans="1:22">
      <c r="A149" s="6" t="s">
        <v>294</v>
      </c>
      <c r="B149" s="17">
        <v>1129741</v>
      </c>
      <c r="C149" s="18" t="s">
        <v>137</v>
      </c>
      <c r="D149" s="6"/>
      <c r="E149" s="18">
        <v>520036104</v>
      </c>
      <c r="F149" s="6" t="s">
        <v>279</v>
      </c>
      <c r="G149" s="6" t="s">
        <v>280</v>
      </c>
      <c r="H149" s="6" t="s">
        <v>177</v>
      </c>
      <c r="I149" s="6"/>
      <c r="J149" s="17">
        <v>2.48</v>
      </c>
      <c r="K149" s="6" t="s">
        <v>94</v>
      </c>
      <c r="L149" s="21">
        <v>6.2300000000000001E-2</v>
      </c>
      <c r="M149" s="8">
        <v>1.7999999999999999E-2</v>
      </c>
      <c r="N149" s="7">
        <v>4064.79</v>
      </c>
      <c r="O149" s="7">
        <v>112.92</v>
      </c>
      <c r="P149" s="7">
        <v>0</v>
      </c>
      <c r="Q149" s="7">
        <v>4.59</v>
      </c>
      <c r="R149" s="8">
        <v>0</v>
      </c>
      <c r="S149" s="8">
        <v>0</v>
      </c>
      <c r="T149" s="8">
        <v>0</v>
      </c>
      <c r="U149" s="29"/>
      <c r="V149" s="29"/>
    </row>
    <row r="150" spans="1:22">
      <c r="A150" s="6" t="s">
        <v>333</v>
      </c>
      <c r="B150" s="17">
        <v>2590511</v>
      </c>
      <c r="C150" s="18" t="s">
        <v>137</v>
      </c>
      <c r="D150" s="6"/>
      <c r="E150" s="18">
        <v>520036658</v>
      </c>
      <c r="F150" s="6" t="s">
        <v>221</v>
      </c>
      <c r="G150" s="6" t="s">
        <v>300</v>
      </c>
      <c r="H150" s="6" t="s">
        <v>177</v>
      </c>
      <c r="I150" s="6"/>
      <c r="J150" s="17">
        <v>4.83</v>
      </c>
      <c r="K150" s="6" t="s">
        <v>94</v>
      </c>
      <c r="L150" s="21">
        <v>2.7E-2</v>
      </c>
      <c r="M150" s="8">
        <v>4.6399999999999997E-2</v>
      </c>
      <c r="N150" s="7">
        <v>14543100</v>
      </c>
      <c r="O150" s="7">
        <v>91.99</v>
      </c>
      <c r="P150" s="7">
        <v>0</v>
      </c>
      <c r="Q150" s="7">
        <v>13378.2</v>
      </c>
      <c r="R150" s="8">
        <v>1.7000000000000001E-2</v>
      </c>
      <c r="S150" s="8">
        <v>6.7000000000000002E-3</v>
      </c>
      <c r="T150" s="8">
        <v>8.0000000000000004E-4</v>
      </c>
      <c r="U150" s="29"/>
      <c r="V150" s="29"/>
    </row>
    <row r="151" spans="1:22">
      <c r="A151" s="6" t="s">
        <v>334</v>
      </c>
      <c r="B151" s="17">
        <v>2590388</v>
      </c>
      <c r="C151" s="18" t="s">
        <v>137</v>
      </c>
      <c r="D151" s="6"/>
      <c r="E151" s="18">
        <v>520036658</v>
      </c>
      <c r="F151" s="6" t="s">
        <v>221</v>
      </c>
      <c r="G151" s="6" t="s">
        <v>300</v>
      </c>
      <c r="H151" s="6" t="s">
        <v>177</v>
      </c>
      <c r="I151" s="6"/>
      <c r="J151" s="17">
        <v>2.15</v>
      </c>
      <c r="K151" s="6" t="s">
        <v>94</v>
      </c>
      <c r="L151" s="21">
        <v>5.8999999999999997E-2</v>
      </c>
      <c r="M151" s="8">
        <v>3.2800000000000003E-2</v>
      </c>
      <c r="N151" s="7">
        <v>146243.35</v>
      </c>
      <c r="O151" s="7">
        <v>105.7</v>
      </c>
      <c r="P151" s="7">
        <v>0</v>
      </c>
      <c r="Q151" s="7">
        <v>154.58000000000001</v>
      </c>
      <c r="R151" s="8">
        <v>2.0000000000000001E-4</v>
      </c>
      <c r="S151" s="8">
        <v>1E-4</v>
      </c>
      <c r="T151" s="8">
        <v>0</v>
      </c>
      <c r="U151" s="29"/>
      <c r="V151" s="29"/>
    </row>
    <row r="152" spans="1:22">
      <c r="A152" s="6" t="s">
        <v>335</v>
      </c>
      <c r="B152" s="17">
        <v>1140656</v>
      </c>
      <c r="C152" s="18" t="s">
        <v>137</v>
      </c>
      <c r="D152" s="6"/>
      <c r="E152" s="18">
        <v>520043878</v>
      </c>
      <c r="F152" s="6" t="s">
        <v>221</v>
      </c>
      <c r="G152" s="6" t="s">
        <v>297</v>
      </c>
      <c r="H152" s="6" t="s">
        <v>194</v>
      </c>
      <c r="I152" s="6"/>
      <c r="J152" s="17">
        <v>2.34</v>
      </c>
      <c r="K152" s="6" t="s">
        <v>94</v>
      </c>
      <c r="L152" s="21">
        <v>2.9499999999999998E-2</v>
      </c>
      <c r="M152" s="8">
        <v>1.5100000000000001E-2</v>
      </c>
      <c r="N152" s="7">
        <v>1033717.26</v>
      </c>
      <c r="O152" s="7">
        <v>103.64</v>
      </c>
      <c r="P152" s="7">
        <v>0</v>
      </c>
      <c r="Q152" s="7">
        <v>1071.3399999999999</v>
      </c>
      <c r="R152" s="8">
        <v>3.3999999999999998E-3</v>
      </c>
      <c r="S152" s="8">
        <v>5.0000000000000001E-4</v>
      </c>
      <c r="T152" s="8">
        <v>1E-4</v>
      </c>
      <c r="U152" s="29"/>
      <c r="V152" s="29"/>
    </row>
    <row r="153" spans="1:22">
      <c r="A153" s="6" t="s">
        <v>336</v>
      </c>
      <c r="B153" s="17">
        <v>1141852</v>
      </c>
      <c r="C153" s="18" t="s">
        <v>137</v>
      </c>
      <c r="D153" s="6"/>
      <c r="E153" s="18">
        <v>515328250</v>
      </c>
      <c r="F153" s="6" t="s">
        <v>246</v>
      </c>
      <c r="G153" s="6" t="s">
        <v>297</v>
      </c>
      <c r="H153" s="6" t="s">
        <v>194</v>
      </c>
      <c r="I153" s="6"/>
      <c r="J153" s="17">
        <v>4.1100000000000003</v>
      </c>
      <c r="K153" s="6" t="s">
        <v>94</v>
      </c>
      <c r="L153" s="21">
        <v>3.0152999999999999E-2</v>
      </c>
      <c r="M153" s="8">
        <v>4.4200000000000003E-2</v>
      </c>
      <c r="N153" s="7">
        <v>1357061.71</v>
      </c>
      <c r="O153" s="7">
        <v>96.11</v>
      </c>
      <c r="P153" s="7">
        <v>0</v>
      </c>
      <c r="Q153" s="7">
        <v>1304.27</v>
      </c>
      <c r="R153" s="8">
        <v>2.5999999999999999E-3</v>
      </c>
      <c r="S153" s="8">
        <v>6.9999999999999999E-4</v>
      </c>
      <c r="T153" s="8">
        <v>1E-4</v>
      </c>
      <c r="U153" s="29"/>
      <c r="V153" s="29"/>
    </row>
    <row r="154" spans="1:22">
      <c r="A154" s="6" t="s">
        <v>337</v>
      </c>
      <c r="B154" s="17">
        <v>1169721</v>
      </c>
      <c r="C154" s="18" t="s">
        <v>137</v>
      </c>
      <c r="D154" s="6"/>
      <c r="E154" s="18">
        <v>512607888</v>
      </c>
      <c r="F154" s="6" t="s">
        <v>318</v>
      </c>
      <c r="G154" s="6" t="s">
        <v>338</v>
      </c>
      <c r="H154" s="6" t="s">
        <v>194</v>
      </c>
      <c r="I154" s="6"/>
      <c r="J154" s="17">
        <v>5.04</v>
      </c>
      <c r="K154" s="6" t="s">
        <v>94</v>
      </c>
      <c r="L154" s="21">
        <v>0.04</v>
      </c>
      <c r="M154" s="8">
        <v>-2.0000000000000001E-4</v>
      </c>
      <c r="N154" s="7">
        <v>257609</v>
      </c>
      <c r="O154" s="7">
        <v>122.5</v>
      </c>
      <c r="P154" s="7">
        <v>0</v>
      </c>
      <c r="Q154" s="7">
        <v>315.57</v>
      </c>
      <c r="R154" s="8">
        <v>8.9999999999999998E-4</v>
      </c>
      <c r="S154" s="8">
        <v>2.0000000000000001E-4</v>
      </c>
      <c r="T154" s="8">
        <v>0</v>
      </c>
      <c r="U154" s="29"/>
      <c r="V154" s="29"/>
    </row>
    <row r="155" spans="1:22">
      <c r="A155" s="6" t="s">
        <v>339</v>
      </c>
      <c r="B155" s="17">
        <v>1143361</v>
      </c>
      <c r="C155" s="18" t="s">
        <v>137</v>
      </c>
      <c r="D155" s="6"/>
      <c r="E155" s="18">
        <v>520044322</v>
      </c>
      <c r="F155" s="6" t="s">
        <v>304</v>
      </c>
      <c r="G155" s="6" t="s">
        <v>305</v>
      </c>
      <c r="H155" s="6" t="s">
        <v>177</v>
      </c>
      <c r="I155" s="6"/>
      <c r="J155" s="17">
        <v>4.08</v>
      </c>
      <c r="K155" s="6" t="s">
        <v>94</v>
      </c>
      <c r="L155" s="21">
        <v>5.2999999999999999E-2</v>
      </c>
      <c r="M155" s="8">
        <v>0.16850000000000001</v>
      </c>
      <c r="N155" s="7">
        <v>3525101.92</v>
      </c>
      <c r="O155" s="7">
        <v>64.27</v>
      </c>
      <c r="P155" s="7">
        <v>0</v>
      </c>
      <c r="Q155" s="7">
        <v>2265.58</v>
      </c>
      <c r="R155" s="8">
        <v>7.3000000000000001E-3</v>
      </c>
      <c r="S155" s="8">
        <v>1.1000000000000001E-3</v>
      </c>
      <c r="T155" s="8">
        <v>1E-4</v>
      </c>
      <c r="U155" s="29"/>
      <c r="V155" s="29"/>
    </row>
    <row r="156" spans="1:22">
      <c r="A156" s="13" t="s">
        <v>168</v>
      </c>
      <c r="B156" s="14"/>
      <c r="C156" s="20"/>
      <c r="D156" s="13"/>
      <c r="E156" s="13"/>
      <c r="F156" s="13"/>
      <c r="G156" s="13"/>
      <c r="H156" s="13"/>
      <c r="I156" s="13"/>
      <c r="J156" s="14">
        <v>4.22</v>
      </c>
      <c r="K156" s="13"/>
      <c r="M156" s="16">
        <v>5.57E-2</v>
      </c>
      <c r="N156" s="15">
        <v>40602293.829999998</v>
      </c>
      <c r="Q156" s="15">
        <v>35080.33</v>
      </c>
      <c r="S156" s="16">
        <v>1.7600000000000001E-2</v>
      </c>
      <c r="T156" s="16">
        <v>2.2000000000000001E-3</v>
      </c>
      <c r="U156" s="29"/>
      <c r="V156" s="29"/>
    </row>
    <row r="157" spans="1:22">
      <c r="A157" s="6" t="s">
        <v>340</v>
      </c>
      <c r="B157" s="17">
        <v>1155951</v>
      </c>
      <c r="C157" s="18" t="s">
        <v>137</v>
      </c>
      <c r="D157" s="6"/>
      <c r="E157" s="18">
        <v>633896</v>
      </c>
      <c r="F157" s="6" t="s">
        <v>246</v>
      </c>
      <c r="G157" s="6" t="s">
        <v>237</v>
      </c>
      <c r="H157" s="6" t="s">
        <v>194</v>
      </c>
      <c r="I157" s="6"/>
      <c r="J157" s="17">
        <v>5.07</v>
      </c>
      <c r="K157" s="6" t="s">
        <v>94</v>
      </c>
      <c r="L157" s="21">
        <v>4.2999999999999997E-2</v>
      </c>
      <c r="M157" s="8">
        <v>5.1999999999999998E-2</v>
      </c>
      <c r="N157" s="7">
        <v>19345725.350000001</v>
      </c>
      <c r="O157" s="7">
        <v>89.14</v>
      </c>
      <c r="P157" s="7">
        <v>0</v>
      </c>
      <c r="Q157" s="7">
        <v>17244.78</v>
      </c>
      <c r="R157" s="8">
        <v>1.3899999999999999E-2</v>
      </c>
      <c r="S157" s="8">
        <v>8.6E-3</v>
      </c>
      <c r="T157" s="8">
        <v>1.1000000000000001E-3</v>
      </c>
      <c r="U157" s="29"/>
      <c r="V157" s="29"/>
    </row>
    <row r="158" spans="1:22">
      <c r="A158" s="6" t="s">
        <v>341</v>
      </c>
      <c r="B158" s="17">
        <v>1143593</v>
      </c>
      <c r="C158" s="18" t="s">
        <v>137</v>
      </c>
      <c r="D158" s="6"/>
      <c r="E158" s="18">
        <v>515334662</v>
      </c>
      <c r="F158" s="6" t="s">
        <v>304</v>
      </c>
      <c r="G158" s="6" t="s">
        <v>277</v>
      </c>
      <c r="H158" s="6" t="s">
        <v>194</v>
      </c>
      <c r="I158" s="6"/>
      <c r="J158" s="17">
        <v>4.75</v>
      </c>
      <c r="K158" s="6" t="s">
        <v>94</v>
      </c>
      <c r="L158" s="21">
        <v>4.6899999999999997E-2</v>
      </c>
      <c r="M158" s="8">
        <v>8.1000000000000003E-2</v>
      </c>
      <c r="N158" s="7">
        <v>11206571.68</v>
      </c>
      <c r="O158" s="7">
        <v>80.97</v>
      </c>
      <c r="P158" s="7">
        <v>0</v>
      </c>
      <c r="Q158" s="7">
        <v>9073.9599999999991</v>
      </c>
      <c r="R158" s="8">
        <v>7.3000000000000001E-3</v>
      </c>
      <c r="S158" s="8">
        <v>4.5999999999999999E-3</v>
      </c>
      <c r="T158" s="8">
        <v>5.9999999999999995E-4</v>
      </c>
      <c r="U158" s="29"/>
      <c r="V158" s="29"/>
    </row>
    <row r="159" spans="1:22">
      <c r="A159" s="6" t="s">
        <v>342</v>
      </c>
      <c r="B159" s="17">
        <v>5760244</v>
      </c>
      <c r="C159" s="18" t="s">
        <v>137</v>
      </c>
      <c r="D159" s="6"/>
      <c r="E159" s="18">
        <v>520028010</v>
      </c>
      <c r="F159" s="6" t="s">
        <v>286</v>
      </c>
      <c r="G159" s="6" t="s">
        <v>280</v>
      </c>
      <c r="H159" s="6" t="s">
        <v>177</v>
      </c>
      <c r="I159" s="6"/>
      <c r="J159" s="17">
        <v>2</v>
      </c>
      <c r="K159" s="6" t="s">
        <v>94</v>
      </c>
      <c r="L159" s="21">
        <v>5.4772000000000001E-2</v>
      </c>
      <c r="M159" s="8">
        <v>3.6900000000000002E-2</v>
      </c>
      <c r="N159" s="7">
        <v>10049996.800000001</v>
      </c>
      <c r="O159" s="7">
        <v>87.18</v>
      </c>
      <c r="P159" s="7">
        <v>0</v>
      </c>
      <c r="Q159" s="7">
        <v>8761.59</v>
      </c>
      <c r="R159" s="8">
        <v>9.7000000000000003E-3</v>
      </c>
      <c r="S159" s="8">
        <v>4.4000000000000003E-3</v>
      </c>
      <c r="T159" s="8">
        <v>5.0000000000000001E-4</v>
      </c>
      <c r="U159" s="29"/>
      <c r="V159" s="29"/>
    </row>
    <row r="160" spans="1:22">
      <c r="A160" s="13" t="s">
        <v>343</v>
      </c>
      <c r="B160" s="14"/>
      <c r="C160" s="20"/>
      <c r="D160" s="13"/>
      <c r="E160" s="13"/>
      <c r="F160" s="13"/>
      <c r="G160" s="13"/>
      <c r="H160" s="13"/>
      <c r="I160" s="13"/>
      <c r="J160" s="14">
        <v>0</v>
      </c>
      <c r="K160" s="13"/>
      <c r="N160" s="15">
        <v>0</v>
      </c>
      <c r="Q160" s="15">
        <v>0</v>
      </c>
      <c r="S160" s="16">
        <v>0</v>
      </c>
      <c r="T160" s="16">
        <v>0</v>
      </c>
      <c r="U160" s="29"/>
      <c r="V160" s="29"/>
    </row>
    <row r="161" spans="1:22">
      <c r="A161" s="3" t="s">
        <v>117</v>
      </c>
      <c r="B161" s="12"/>
      <c r="C161" s="19"/>
      <c r="D161" s="3"/>
      <c r="E161" s="3"/>
      <c r="F161" s="3"/>
      <c r="G161" s="3"/>
      <c r="H161" s="3"/>
      <c r="I161" s="3"/>
      <c r="J161" s="12">
        <v>4.8499999999999996</v>
      </c>
      <c r="K161" s="3"/>
      <c r="M161" s="10">
        <v>2.1999999999999999E-2</v>
      </c>
      <c r="N161" s="9">
        <v>13613000</v>
      </c>
      <c r="Q161" s="9">
        <v>46507.79</v>
      </c>
      <c r="S161" s="10">
        <v>2.3300000000000001E-2</v>
      </c>
      <c r="T161" s="10">
        <v>3.0000000000000001E-3</v>
      </c>
      <c r="U161" s="29"/>
      <c r="V161" s="29"/>
    </row>
    <row r="162" spans="1:22">
      <c r="A162" s="13" t="s">
        <v>170</v>
      </c>
      <c r="B162" s="14"/>
      <c r="C162" s="20"/>
      <c r="D162" s="13"/>
      <c r="E162" s="13"/>
      <c r="F162" s="13"/>
      <c r="G162" s="13"/>
      <c r="H162" s="13"/>
      <c r="I162" s="13"/>
      <c r="J162" s="14">
        <v>0</v>
      </c>
      <c r="K162" s="13"/>
      <c r="N162" s="15">
        <v>0</v>
      </c>
      <c r="Q162" s="15">
        <v>0</v>
      </c>
      <c r="S162" s="16">
        <v>0</v>
      </c>
      <c r="T162" s="16">
        <v>0</v>
      </c>
      <c r="U162" s="29"/>
      <c r="V162" s="29"/>
    </row>
    <row r="163" spans="1:22">
      <c r="A163" s="13" t="s">
        <v>171</v>
      </c>
      <c r="B163" s="14"/>
      <c r="C163" s="20"/>
      <c r="D163" s="13"/>
      <c r="E163" s="13"/>
      <c r="F163" s="13"/>
      <c r="G163" s="13"/>
      <c r="H163" s="13"/>
      <c r="I163" s="13"/>
      <c r="J163" s="14">
        <v>4.8499999999999996</v>
      </c>
      <c r="K163" s="13"/>
      <c r="M163" s="16">
        <v>2.1999999999999999E-2</v>
      </c>
      <c r="N163" s="15">
        <v>13613000</v>
      </c>
      <c r="Q163" s="15">
        <v>46507.79</v>
      </c>
      <c r="S163" s="16">
        <v>2.3300000000000001E-2</v>
      </c>
      <c r="T163" s="16">
        <v>3.0000000000000001E-3</v>
      </c>
      <c r="U163" s="29"/>
      <c r="V163" s="29"/>
    </row>
    <row r="164" spans="1:22">
      <c r="A164" s="6" t="s">
        <v>344</v>
      </c>
      <c r="B164" s="17" t="s">
        <v>345</v>
      </c>
      <c r="C164" s="18" t="s">
        <v>346</v>
      </c>
      <c r="D164" s="6"/>
      <c r="E164" s="6"/>
      <c r="F164" s="6" t="s">
        <v>347</v>
      </c>
      <c r="G164" s="23" t="s">
        <v>1599</v>
      </c>
      <c r="H164" s="23" t="s">
        <v>1603</v>
      </c>
      <c r="I164" s="6"/>
      <c r="J164" s="17">
        <v>2.0299999999999998</v>
      </c>
      <c r="K164" s="6" t="s">
        <v>43</v>
      </c>
      <c r="L164" s="21">
        <v>3.4500000000000003E-2</v>
      </c>
      <c r="M164" s="8">
        <v>5.1999999999999998E-3</v>
      </c>
      <c r="N164" s="7">
        <v>2600000</v>
      </c>
      <c r="O164" s="7">
        <v>107.49</v>
      </c>
      <c r="P164" s="7">
        <v>0</v>
      </c>
      <c r="Q164" s="7">
        <v>8985.16</v>
      </c>
      <c r="R164" s="8">
        <v>1.2999999999999999E-3</v>
      </c>
      <c r="S164" s="8">
        <v>4.4999999999999997E-3</v>
      </c>
      <c r="T164" s="8">
        <v>5.9999999999999995E-4</v>
      </c>
      <c r="U164" s="29"/>
      <c r="V164" s="29"/>
    </row>
    <row r="165" spans="1:22">
      <c r="A165" s="6" t="s">
        <v>349</v>
      </c>
      <c r="B165" s="17" t="s">
        <v>350</v>
      </c>
      <c r="C165" s="18" t="s">
        <v>162</v>
      </c>
      <c r="D165" s="6"/>
      <c r="E165" s="6"/>
      <c r="F165" s="6" t="s">
        <v>351</v>
      </c>
      <c r="G165" s="6" t="s">
        <v>352</v>
      </c>
      <c r="H165" s="23" t="s">
        <v>1604</v>
      </c>
      <c r="I165" s="6"/>
      <c r="J165" s="17">
        <v>4.1399999999999997</v>
      </c>
      <c r="K165" s="6" t="s">
        <v>43</v>
      </c>
      <c r="L165" s="21">
        <v>5.7500000000000002E-2</v>
      </c>
      <c r="M165" s="8">
        <v>3.5499999999999997E-2</v>
      </c>
      <c r="N165" s="7">
        <v>1135000</v>
      </c>
      <c r="O165" s="7">
        <v>116.04</v>
      </c>
      <c r="P165" s="7">
        <v>0</v>
      </c>
      <c r="Q165" s="7">
        <v>4234.42</v>
      </c>
      <c r="S165" s="8">
        <v>2.0999999999999999E-3</v>
      </c>
      <c r="T165" s="8">
        <v>2.9999999999999997E-4</v>
      </c>
      <c r="U165" s="29"/>
      <c r="V165" s="29"/>
    </row>
    <row r="166" spans="1:22">
      <c r="A166" s="6" t="s">
        <v>353</v>
      </c>
      <c r="B166" s="17" t="s">
        <v>354</v>
      </c>
      <c r="C166" s="18" t="s">
        <v>162</v>
      </c>
      <c r="D166" s="6"/>
      <c r="E166" s="6"/>
      <c r="F166" s="6" t="s">
        <v>355</v>
      </c>
      <c r="G166" s="23" t="s">
        <v>1600</v>
      </c>
      <c r="H166" s="23" t="s">
        <v>1603</v>
      </c>
      <c r="I166" s="6"/>
      <c r="J166" s="17">
        <v>5.31</v>
      </c>
      <c r="K166" s="6" t="s">
        <v>43</v>
      </c>
      <c r="L166" s="21">
        <v>5.2999999999999999E-2</v>
      </c>
      <c r="M166" s="8">
        <v>3.61E-2</v>
      </c>
      <c r="N166" s="7">
        <v>2348000</v>
      </c>
      <c r="O166" s="7">
        <v>107.96</v>
      </c>
      <c r="P166" s="7">
        <v>0</v>
      </c>
      <c r="Q166" s="7">
        <v>8150.08</v>
      </c>
      <c r="S166" s="8">
        <v>4.1000000000000003E-3</v>
      </c>
      <c r="T166" s="8">
        <v>5.0000000000000001E-4</v>
      </c>
      <c r="U166" s="29"/>
      <c r="V166" s="29"/>
    </row>
    <row r="167" spans="1:22">
      <c r="A167" s="6" t="s">
        <v>356</v>
      </c>
      <c r="B167" s="17" t="s">
        <v>357</v>
      </c>
      <c r="C167" s="18" t="s">
        <v>162</v>
      </c>
      <c r="D167" s="6"/>
      <c r="E167" s="6"/>
      <c r="F167" s="6" t="s">
        <v>347</v>
      </c>
      <c r="G167" s="23" t="s">
        <v>1601</v>
      </c>
      <c r="H167" s="23" t="s">
        <v>1603</v>
      </c>
      <c r="I167" s="6"/>
      <c r="J167" s="17">
        <v>6.13</v>
      </c>
      <c r="K167" s="6" t="s">
        <v>43</v>
      </c>
      <c r="L167" s="21">
        <v>0.04</v>
      </c>
      <c r="M167" s="8">
        <v>2.1299999999999999E-2</v>
      </c>
      <c r="N167" s="7">
        <v>3935000</v>
      </c>
      <c r="O167" s="7">
        <v>113.76</v>
      </c>
      <c r="P167" s="7">
        <v>0</v>
      </c>
      <c r="Q167" s="7">
        <v>14391.67</v>
      </c>
      <c r="S167" s="8">
        <v>7.1999999999999998E-3</v>
      </c>
      <c r="T167" s="8">
        <v>8.9999999999999998E-4</v>
      </c>
      <c r="U167" s="29"/>
      <c r="V167" s="29"/>
    </row>
    <row r="168" spans="1:22">
      <c r="A168" s="6" t="s">
        <v>358</v>
      </c>
      <c r="B168" s="17" t="s">
        <v>359</v>
      </c>
      <c r="C168" s="18" t="s">
        <v>162</v>
      </c>
      <c r="D168" s="6"/>
      <c r="E168" s="6"/>
      <c r="F168" s="6" t="s">
        <v>355</v>
      </c>
      <c r="G168" s="6" t="s">
        <v>102</v>
      </c>
      <c r="H168" s="6"/>
      <c r="I168" s="6"/>
      <c r="J168" s="17">
        <v>0</v>
      </c>
      <c r="K168" s="6" t="s">
        <v>43</v>
      </c>
      <c r="N168" s="7">
        <v>750000</v>
      </c>
      <c r="O168" s="7">
        <v>0</v>
      </c>
      <c r="P168" s="7">
        <v>0</v>
      </c>
      <c r="Q168" s="7">
        <v>0.01</v>
      </c>
      <c r="R168" s="8">
        <v>3.8300000000000001E-2</v>
      </c>
      <c r="S168" s="8">
        <v>0</v>
      </c>
      <c r="T168" s="8">
        <v>0</v>
      </c>
      <c r="U168" s="29"/>
      <c r="V168" s="29"/>
    </row>
    <row r="169" spans="1:22">
      <c r="A169" s="6" t="s">
        <v>360</v>
      </c>
      <c r="B169" s="17" t="s">
        <v>361</v>
      </c>
      <c r="C169" s="18" t="s">
        <v>162</v>
      </c>
      <c r="D169" s="6"/>
      <c r="E169" s="6"/>
      <c r="F169" s="6" t="s">
        <v>347</v>
      </c>
      <c r="G169" s="23" t="s">
        <v>1602</v>
      </c>
      <c r="H169" s="23" t="s">
        <v>1603</v>
      </c>
      <c r="I169" s="6"/>
      <c r="J169" s="17">
        <v>2.11</v>
      </c>
      <c r="K169" s="6" t="s">
        <v>43</v>
      </c>
      <c r="L169" s="21">
        <v>4.7E-2</v>
      </c>
      <c r="M169" s="8">
        <v>2.0400000000000001E-2</v>
      </c>
      <c r="N169" s="7">
        <v>928000</v>
      </c>
      <c r="O169" s="7">
        <v>108.57</v>
      </c>
      <c r="P169" s="7">
        <v>0</v>
      </c>
      <c r="Q169" s="7">
        <v>3239.33</v>
      </c>
      <c r="S169" s="8">
        <v>1.6000000000000001E-3</v>
      </c>
      <c r="T169" s="8">
        <v>2.0000000000000001E-4</v>
      </c>
      <c r="U169" s="29"/>
      <c r="V169" s="29"/>
    </row>
    <row r="170" spans="1:22">
      <c r="A170" s="6" t="s">
        <v>160</v>
      </c>
      <c r="B170" s="17" t="s">
        <v>161</v>
      </c>
      <c r="C170" s="18" t="s">
        <v>162</v>
      </c>
      <c r="D170" s="6"/>
      <c r="E170" s="6"/>
      <c r="F170" s="6" t="s">
        <v>355</v>
      </c>
      <c r="G170" s="6" t="s">
        <v>352</v>
      </c>
      <c r="H170" s="6" t="s">
        <v>1606</v>
      </c>
      <c r="J170" s="17">
        <v>6.84</v>
      </c>
      <c r="K170" s="6" t="s">
        <v>43</v>
      </c>
      <c r="L170" s="21">
        <v>4.8000000000000001E-2</v>
      </c>
      <c r="M170" s="8">
        <v>2.1000000000000001E-2</v>
      </c>
      <c r="N170" s="7">
        <v>1917000</v>
      </c>
      <c r="O170" s="7">
        <v>121.81</v>
      </c>
      <c r="P170" s="7">
        <v>0</v>
      </c>
      <c r="Q170" s="7">
        <v>7507.12</v>
      </c>
      <c r="S170" s="8">
        <v>3.8E-3</v>
      </c>
      <c r="T170" s="8">
        <v>5.0000000000000001E-4</v>
      </c>
      <c r="U170" s="29"/>
      <c r="V170" s="29"/>
    </row>
    <row r="171" spans="1:22">
      <c r="A171" s="29" t="s">
        <v>1608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V171" s="29"/>
    </row>
    <row r="172" spans="1:22">
      <c r="A172" s="29" t="s">
        <v>1609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</sheetData>
  <mergeCells count="4">
    <mergeCell ref="U7:U170"/>
    <mergeCell ref="A171:T171"/>
    <mergeCell ref="V1:V172"/>
    <mergeCell ref="A172:U172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5"/>
  <sheetViews>
    <sheetView rightToLeft="1" topLeftCell="A5" workbookViewId="0">
      <selection activeCell="C86" sqref="C86"/>
    </sheetView>
  </sheetViews>
  <sheetFormatPr defaultColWidth="9.140625" defaultRowHeight="12.75"/>
  <cols>
    <col min="1" max="1" width="30.7109375" customWidth="1"/>
    <col min="2" max="2" width="15.7109375" customWidth="1"/>
    <col min="3" max="3" width="12.7109375" customWidth="1"/>
    <col min="4" max="4" width="11.7109375" customWidth="1"/>
    <col min="5" max="5" width="13.7109375" customWidth="1"/>
    <col min="6" max="6" width="46.7109375" customWidth="1"/>
    <col min="7" max="7" width="17.7109375" customWidth="1"/>
    <col min="8" max="8" width="16.7109375" customWidth="1"/>
    <col min="9" max="9" width="13.7109375" customWidth="1"/>
    <col min="10" max="10" width="21.7109375" customWidth="1"/>
    <col min="11" max="11" width="15.7109375" customWidth="1"/>
    <col min="12" max="12" width="24.7109375" customWidth="1"/>
    <col min="13" max="13" width="26.7109375" customWidth="1"/>
    <col min="14" max="14" width="23.7109375" customWidth="1"/>
  </cols>
  <sheetData>
    <row r="1" spans="1:16" ht="15.75">
      <c r="A1" s="1" t="s">
        <v>0</v>
      </c>
      <c r="B1" s="1" t="s">
        <v>1</v>
      </c>
      <c r="P1" s="29" t="s">
        <v>1609</v>
      </c>
    </row>
    <row r="2" spans="1:16" ht="15.75">
      <c r="A2" s="1" t="s">
        <v>2</v>
      </c>
      <c r="B2" s="1" t="s">
        <v>1598</v>
      </c>
      <c r="P2" s="29"/>
    </row>
    <row r="3" spans="1:16" ht="15.75">
      <c r="A3" s="1" t="s">
        <v>3</v>
      </c>
      <c r="B3" s="1" t="s">
        <v>4</v>
      </c>
      <c r="P3" s="29"/>
    </row>
    <row r="4" spans="1:16" ht="15.75">
      <c r="A4" s="1" t="s">
        <v>5</v>
      </c>
      <c r="B4" s="1" t="s">
        <v>6</v>
      </c>
      <c r="P4" s="29"/>
    </row>
    <row r="5" spans="1:16" ht="15.75">
      <c r="A5" s="2" t="s">
        <v>119</v>
      </c>
      <c r="P5" s="29"/>
    </row>
    <row r="6" spans="1:16" ht="15.75">
      <c r="A6" s="2" t="s">
        <v>362</v>
      </c>
      <c r="P6" s="29"/>
    </row>
    <row r="7" spans="1:16">
      <c r="A7" s="3" t="s">
        <v>76</v>
      </c>
      <c r="B7" s="3" t="s">
        <v>77</v>
      </c>
      <c r="C7" s="3" t="s">
        <v>121</v>
      </c>
      <c r="D7" s="3" t="s">
        <v>164</v>
      </c>
      <c r="E7" s="3" t="s">
        <v>78</v>
      </c>
      <c r="F7" s="3" t="s">
        <v>165</v>
      </c>
      <c r="G7" s="3" t="s">
        <v>81</v>
      </c>
      <c r="H7" s="3" t="s">
        <v>124</v>
      </c>
      <c r="I7" s="3" t="s">
        <v>42</v>
      </c>
      <c r="J7" s="3" t="s">
        <v>125</v>
      </c>
      <c r="K7" s="3" t="s">
        <v>84</v>
      </c>
      <c r="L7" s="3" t="s">
        <v>126</v>
      </c>
      <c r="M7" s="3" t="s">
        <v>127</v>
      </c>
      <c r="N7" s="3" t="s">
        <v>128</v>
      </c>
      <c r="O7" s="29" t="s">
        <v>1608</v>
      </c>
      <c r="P7" s="29"/>
    </row>
    <row r="8" spans="1:16" ht="13.5" thickBot="1">
      <c r="A8" s="4"/>
      <c r="B8" s="4"/>
      <c r="C8" s="4"/>
      <c r="D8" s="4"/>
      <c r="E8" s="4"/>
      <c r="F8" s="4"/>
      <c r="G8" s="4"/>
      <c r="H8" s="4" t="s">
        <v>131</v>
      </c>
      <c r="I8" s="4" t="s">
        <v>132</v>
      </c>
      <c r="J8" s="4" t="s">
        <v>88</v>
      </c>
      <c r="K8" s="4" t="s">
        <v>88</v>
      </c>
      <c r="L8" s="4" t="s">
        <v>87</v>
      </c>
      <c r="M8" s="4" t="s">
        <v>87</v>
      </c>
      <c r="N8" s="4" t="s">
        <v>87</v>
      </c>
      <c r="O8" s="29"/>
      <c r="P8" s="29"/>
    </row>
    <row r="9" spans="1:16" ht="13.5" thickTop="1">
      <c r="A9" s="3" t="s">
        <v>363</v>
      </c>
      <c r="B9" s="12"/>
      <c r="C9" s="19"/>
      <c r="D9" s="3"/>
      <c r="E9" s="3"/>
      <c r="F9" s="3"/>
      <c r="G9" s="3"/>
      <c r="H9" s="9">
        <v>48379757.700000003</v>
      </c>
      <c r="K9" s="9">
        <v>1313160.24</v>
      </c>
      <c r="M9" s="10">
        <v>1</v>
      </c>
      <c r="N9" s="10">
        <v>8.1699999999999995E-2</v>
      </c>
      <c r="O9" s="29"/>
      <c r="P9" s="29"/>
    </row>
    <row r="10" spans="1:16">
      <c r="A10" s="3" t="s">
        <v>90</v>
      </c>
      <c r="B10" s="12"/>
      <c r="C10" s="19"/>
      <c r="D10" s="3"/>
      <c r="E10" s="3"/>
      <c r="F10" s="3"/>
      <c r="G10" s="3"/>
      <c r="H10" s="9">
        <v>37026448.700000003</v>
      </c>
      <c r="K10" s="9">
        <v>607525.68999999994</v>
      </c>
      <c r="M10" s="10">
        <v>0.46260000000000001</v>
      </c>
      <c r="N10" s="10">
        <v>3.78E-2</v>
      </c>
      <c r="O10" s="29"/>
      <c r="P10" s="29"/>
    </row>
    <row r="11" spans="1:16">
      <c r="A11" s="13" t="s">
        <v>364</v>
      </c>
      <c r="B11" s="14"/>
      <c r="C11" s="20"/>
      <c r="D11" s="13"/>
      <c r="E11" s="13"/>
      <c r="F11" s="13"/>
      <c r="G11" s="13"/>
      <c r="H11" s="15">
        <v>15301197.83</v>
      </c>
      <c r="K11" s="15">
        <v>314448.93</v>
      </c>
      <c r="M11" s="16">
        <v>0.2397</v>
      </c>
      <c r="N11" s="16">
        <v>1.9599999999999999E-2</v>
      </c>
      <c r="O11" s="29"/>
      <c r="P11" s="29"/>
    </row>
    <row r="12" spans="1:16">
      <c r="A12" s="6" t="s">
        <v>365</v>
      </c>
      <c r="B12" s="17">
        <v>593038</v>
      </c>
      <c r="C12" s="18" t="s">
        <v>137</v>
      </c>
      <c r="D12" s="6"/>
      <c r="E12" s="18">
        <v>520029083</v>
      </c>
      <c r="F12" s="6" t="s">
        <v>175</v>
      </c>
      <c r="G12" s="6" t="s">
        <v>94</v>
      </c>
      <c r="H12" s="7">
        <v>147340</v>
      </c>
      <c r="I12" s="7">
        <v>8514</v>
      </c>
      <c r="J12" s="7">
        <v>0</v>
      </c>
      <c r="K12" s="7">
        <v>12544.53</v>
      </c>
      <c r="L12" s="8">
        <v>1.5E-3</v>
      </c>
      <c r="M12" s="8">
        <v>9.5999999999999992E-3</v>
      </c>
      <c r="N12" s="8">
        <v>8.0000000000000004E-4</v>
      </c>
      <c r="O12" s="29"/>
      <c r="P12" s="29"/>
    </row>
    <row r="13" spans="1:16">
      <c r="A13" s="6" t="s">
        <v>366</v>
      </c>
      <c r="B13" s="17">
        <v>691212</v>
      </c>
      <c r="C13" s="18" t="s">
        <v>137</v>
      </c>
      <c r="D13" s="6"/>
      <c r="E13" s="18">
        <v>520007030</v>
      </c>
      <c r="F13" s="6" t="s">
        <v>175</v>
      </c>
      <c r="G13" s="6" t="s">
        <v>94</v>
      </c>
      <c r="H13" s="7">
        <v>605448.88</v>
      </c>
      <c r="I13" s="7">
        <v>1236</v>
      </c>
      <c r="J13" s="7">
        <v>0</v>
      </c>
      <c r="K13" s="7">
        <v>7483.35</v>
      </c>
      <c r="L13" s="8">
        <v>5.0000000000000001E-4</v>
      </c>
      <c r="M13" s="8">
        <v>5.7000000000000002E-3</v>
      </c>
      <c r="N13" s="8">
        <v>5.0000000000000001E-4</v>
      </c>
      <c r="O13" s="29"/>
      <c r="P13" s="29"/>
    </row>
    <row r="14" spans="1:16">
      <c r="A14" s="6" t="s">
        <v>367</v>
      </c>
      <c r="B14" s="17">
        <v>604611</v>
      </c>
      <c r="C14" s="18" t="s">
        <v>137</v>
      </c>
      <c r="D14" s="6"/>
      <c r="E14" s="18">
        <v>520018078</v>
      </c>
      <c r="F14" s="6" t="s">
        <v>175</v>
      </c>
      <c r="G14" s="6" t="s">
        <v>94</v>
      </c>
      <c r="H14" s="7">
        <v>1991020</v>
      </c>
      <c r="I14" s="7">
        <v>1890</v>
      </c>
      <c r="J14" s="7">
        <v>0</v>
      </c>
      <c r="K14" s="7">
        <v>37630.28</v>
      </c>
      <c r="L14" s="8">
        <v>1.2999999999999999E-3</v>
      </c>
      <c r="M14" s="8">
        <v>2.87E-2</v>
      </c>
      <c r="N14" s="8">
        <v>2.3E-3</v>
      </c>
      <c r="O14" s="29"/>
      <c r="P14" s="29"/>
    </row>
    <row r="15" spans="1:16">
      <c r="A15" s="6" t="s">
        <v>368</v>
      </c>
      <c r="B15" s="17">
        <v>695437</v>
      </c>
      <c r="C15" s="18" t="s">
        <v>137</v>
      </c>
      <c r="D15" s="6"/>
      <c r="E15" s="18">
        <v>520000522</v>
      </c>
      <c r="F15" s="6" t="s">
        <v>175</v>
      </c>
      <c r="G15" s="6" t="s">
        <v>94</v>
      </c>
      <c r="H15" s="7">
        <v>188396</v>
      </c>
      <c r="I15" s="7">
        <v>7425</v>
      </c>
      <c r="J15" s="7">
        <v>0</v>
      </c>
      <c r="K15" s="7">
        <v>13988.4</v>
      </c>
      <c r="L15" s="8">
        <v>6.9999999999999999E-4</v>
      </c>
      <c r="M15" s="8">
        <v>1.0699999999999999E-2</v>
      </c>
      <c r="N15" s="8">
        <v>8.9999999999999998E-4</v>
      </c>
      <c r="O15" s="29"/>
      <c r="P15" s="29"/>
    </row>
    <row r="16" spans="1:16">
      <c r="A16" s="6" t="s">
        <v>369</v>
      </c>
      <c r="B16" s="17">
        <v>662577</v>
      </c>
      <c r="C16" s="18" t="s">
        <v>137</v>
      </c>
      <c r="D16" s="6"/>
      <c r="E16" s="18">
        <v>520000118</v>
      </c>
      <c r="F16" s="6" t="s">
        <v>175</v>
      </c>
      <c r="G16" s="6" t="s">
        <v>94</v>
      </c>
      <c r="H16" s="7">
        <v>1731622</v>
      </c>
      <c r="I16" s="7">
        <v>2199</v>
      </c>
      <c r="J16" s="7">
        <v>0</v>
      </c>
      <c r="K16" s="7">
        <v>38078.370000000003</v>
      </c>
      <c r="L16" s="8">
        <v>1.2999999999999999E-3</v>
      </c>
      <c r="M16" s="8">
        <v>2.9000000000000001E-2</v>
      </c>
      <c r="N16" s="8">
        <v>2.3999999999999998E-3</v>
      </c>
      <c r="O16" s="29"/>
      <c r="P16" s="29"/>
    </row>
    <row r="17" spans="1:16">
      <c r="A17" s="6" t="s">
        <v>370</v>
      </c>
      <c r="B17" s="17">
        <v>767012</v>
      </c>
      <c r="C17" s="18" t="s">
        <v>137</v>
      </c>
      <c r="D17" s="6"/>
      <c r="E17" s="18">
        <v>520017450</v>
      </c>
      <c r="F17" s="6" t="s">
        <v>219</v>
      </c>
      <c r="G17" s="6" t="s">
        <v>94</v>
      </c>
      <c r="H17" s="7">
        <v>110881</v>
      </c>
      <c r="I17" s="7">
        <v>2442</v>
      </c>
      <c r="J17" s="7">
        <v>0</v>
      </c>
      <c r="K17" s="7">
        <v>2707.71</v>
      </c>
      <c r="L17" s="8">
        <v>4.0000000000000002E-4</v>
      </c>
      <c r="M17" s="8">
        <v>2.0999999999999999E-3</v>
      </c>
      <c r="N17" s="8">
        <v>2.0000000000000001E-4</v>
      </c>
      <c r="O17" s="29"/>
      <c r="P17" s="29"/>
    </row>
    <row r="18" spans="1:16">
      <c r="A18" s="6" t="s">
        <v>371</v>
      </c>
      <c r="B18" s="17">
        <v>585018</v>
      </c>
      <c r="C18" s="18" t="s">
        <v>137</v>
      </c>
      <c r="D18" s="6"/>
      <c r="E18" s="18">
        <v>520033986</v>
      </c>
      <c r="F18" s="6" t="s">
        <v>219</v>
      </c>
      <c r="G18" s="6" t="s">
        <v>94</v>
      </c>
      <c r="H18" s="7">
        <v>90173</v>
      </c>
      <c r="I18" s="7">
        <v>2960</v>
      </c>
      <c r="J18" s="7">
        <v>0</v>
      </c>
      <c r="K18" s="7">
        <v>2669.12</v>
      </c>
      <c r="L18" s="8">
        <v>4.0000000000000002E-4</v>
      </c>
      <c r="M18" s="8">
        <v>2E-3</v>
      </c>
      <c r="N18" s="8">
        <v>2.0000000000000001E-4</v>
      </c>
      <c r="O18" s="29"/>
      <c r="P18" s="29"/>
    </row>
    <row r="19" spans="1:16">
      <c r="A19" s="6" t="s">
        <v>372</v>
      </c>
      <c r="B19" s="17">
        <v>777037</v>
      </c>
      <c r="C19" s="18" t="s">
        <v>137</v>
      </c>
      <c r="D19" s="6"/>
      <c r="E19" s="18">
        <v>520022732</v>
      </c>
      <c r="F19" s="6" t="s">
        <v>373</v>
      </c>
      <c r="G19" s="6" t="s">
        <v>94</v>
      </c>
      <c r="H19" s="7">
        <v>731878</v>
      </c>
      <c r="I19" s="7">
        <v>2480</v>
      </c>
      <c r="J19" s="7">
        <v>0</v>
      </c>
      <c r="K19" s="7">
        <v>18150.57</v>
      </c>
      <c r="L19" s="8">
        <v>3.0000000000000001E-3</v>
      </c>
      <c r="M19" s="8">
        <v>1.38E-2</v>
      </c>
      <c r="N19" s="8">
        <v>1.1000000000000001E-3</v>
      </c>
      <c r="O19" s="29"/>
      <c r="P19" s="29"/>
    </row>
    <row r="20" spans="1:16">
      <c r="A20" s="6" t="s">
        <v>374</v>
      </c>
      <c r="B20" s="17">
        <v>746016</v>
      </c>
      <c r="C20" s="18" t="s">
        <v>137</v>
      </c>
      <c r="D20" s="6"/>
      <c r="E20" s="18">
        <v>520003781</v>
      </c>
      <c r="F20" s="6" t="s">
        <v>375</v>
      </c>
      <c r="G20" s="6" t="s">
        <v>94</v>
      </c>
      <c r="H20" s="7">
        <v>68895</v>
      </c>
      <c r="I20" s="7">
        <v>9638</v>
      </c>
      <c r="J20" s="7">
        <v>41.53</v>
      </c>
      <c r="K20" s="7">
        <v>6681.63</v>
      </c>
      <c r="L20" s="8">
        <v>5.9999999999999995E-4</v>
      </c>
      <c r="M20" s="8">
        <v>5.1000000000000004E-3</v>
      </c>
      <c r="N20" s="8">
        <v>4.0000000000000002E-4</v>
      </c>
      <c r="O20" s="29"/>
      <c r="P20" s="29"/>
    </row>
    <row r="21" spans="1:16">
      <c r="A21" s="6" t="s">
        <v>376</v>
      </c>
      <c r="B21" s="17">
        <v>1091065</v>
      </c>
      <c r="C21" s="18" t="s">
        <v>137</v>
      </c>
      <c r="D21" s="6"/>
      <c r="E21" s="18">
        <v>511527202</v>
      </c>
      <c r="F21" s="6" t="s">
        <v>377</v>
      </c>
      <c r="G21" s="6" t="s">
        <v>94</v>
      </c>
      <c r="H21" s="7">
        <v>93727</v>
      </c>
      <c r="I21" s="7">
        <v>4828</v>
      </c>
      <c r="J21" s="7">
        <v>0</v>
      </c>
      <c r="K21" s="7">
        <v>4525.1400000000003</v>
      </c>
      <c r="L21" s="8">
        <v>8.9999999999999998E-4</v>
      </c>
      <c r="M21" s="8">
        <v>3.3999999999999998E-3</v>
      </c>
      <c r="N21" s="8">
        <v>2.9999999999999997E-4</v>
      </c>
      <c r="O21" s="29"/>
      <c r="P21" s="29"/>
    </row>
    <row r="22" spans="1:16">
      <c r="A22" s="6" t="s">
        <v>378</v>
      </c>
      <c r="B22" s="17">
        <v>281014</v>
      </c>
      <c r="C22" s="18" t="s">
        <v>137</v>
      </c>
      <c r="D22" s="6"/>
      <c r="E22" s="18">
        <v>520027830</v>
      </c>
      <c r="F22" s="6" t="s">
        <v>379</v>
      </c>
      <c r="G22" s="6" t="s">
        <v>94</v>
      </c>
      <c r="H22" s="7">
        <v>542582</v>
      </c>
      <c r="I22" s="7">
        <v>1636</v>
      </c>
      <c r="J22" s="7">
        <v>0</v>
      </c>
      <c r="K22" s="7">
        <v>8876.64</v>
      </c>
      <c r="L22" s="8">
        <v>4.0000000000000002E-4</v>
      </c>
      <c r="M22" s="8">
        <v>6.7999999999999996E-3</v>
      </c>
      <c r="N22" s="8">
        <v>5.9999999999999995E-4</v>
      </c>
      <c r="O22" s="29"/>
      <c r="P22" s="29"/>
    </row>
    <row r="23" spans="1:16">
      <c r="A23" s="6" t="s">
        <v>380</v>
      </c>
      <c r="B23" s="17">
        <v>739037</v>
      </c>
      <c r="C23" s="18" t="s">
        <v>137</v>
      </c>
      <c r="D23" s="6"/>
      <c r="E23" s="18">
        <v>520028911</v>
      </c>
      <c r="F23" s="6" t="s">
        <v>286</v>
      </c>
      <c r="G23" s="6" t="s">
        <v>94</v>
      </c>
      <c r="H23" s="7">
        <v>3182</v>
      </c>
      <c r="I23" s="7">
        <v>175600</v>
      </c>
      <c r="J23" s="7">
        <v>0</v>
      </c>
      <c r="K23" s="7">
        <v>5587.59</v>
      </c>
      <c r="L23" s="8">
        <v>8.0000000000000004E-4</v>
      </c>
      <c r="M23" s="8">
        <v>4.3E-3</v>
      </c>
      <c r="N23" s="8">
        <v>2.9999999999999997E-4</v>
      </c>
      <c r="O23" s="29"/>
      <c r="P23" s="29"/>
    </row>
    <row r="24" spans="1:16">
      <c r="A24" s="6" t="s">
        <v>381</v>
      </c>
      <c r="B24" s="17">
        <v>1155290</v>
      </c>
      <c r="C24" s="18" t="s">
        <v>137</v>
      </c>
      <c r="D24" s="6"/>
      <c r="E24" s="18">
        <v>10758801</v>
      </c>
      <c r="F24" s="6" t="s">
        <v>304</v>
      </c>
      <c r="G24" s="6" t="s">
        <v>94</v>
      </c>
      <c r="H24" s="7">
        <v>89314</v>
      </c>
      <c r="I24" s="7">
        <v>3400</v>
      </c>
      <c r="J24" s="7">
        <v>0</v>
      </c>
      <c r="K24" s="7">
        <v>3036.68</v>
      </c>
      <c r="L24" s="8">
        <v>5.0000000000000001E-4</v>
      </c>
      <c r="M24" s="8">
        <v>2.3E-3</v>
      </c>
      <c r="N24" s="8">
        <v>2.0000000000000001E-4</v>
      </c>
      <c r="O24" s="29"/>
      <c r="P24" s="29"/>
    </row>
    <row r="25" spans="1:16">
      <c r="A25" s="6" t="s">
        <v>382</v>
      </c>
      <c r="B25" s="17">
        <v>230011</v>
      </c>
      <c r="C25" s="18" t="s">
        <v>137</v>
      </c>
      <c r="D25" s="6"/>
      <c r="E25" s="18">
        <v>520031931</v>
      </c>
      <c r="F25" s="6" t="s">
        <v>239</v>
      </c>
      <c r="G25" s="6" t="s">
        <v>94</v>
      </c>
      <c r="H25" s="7">
        <v>4132572</v>
      </c>
      <c r="I25" s="7">
        <v>319.89999999999998</v>
      </c>
      <c r="J25" s="7">
        <v>0</v>
      </c>
      <c r="K25" s="7">
        <v>13220.1</v>
      </c>
      <c r="L25" s="8">
        <v>1.5E-3</v>
      </c>
      <c r="M25" s="8">
        <v>1.01E-2</v>
      </c>
      <c r="N25" s="8">
        <v>8.0000000000000004E-4</v>
      </c>
      <c r="O25" s="29"/>
      <c r="P25" s="29"/>
    </row>
    <row r="26" spans="1:16">
      <c r="A26" s="6" t="s">
        <v>383</v>
      </c>
      <c r="B26" s="17">
        <v>273011</v>
      </c>
      <c r="C26" s="18" t="s">
        <v>137</v>
      </c>
      <c r="D26" s="6"/>
      <c r="E26" s="18">
        <v>520036872</v>
      </c>
      <c r="F26" s="6" t="s">
        <v>384</v>
      </c>
      <c r="G26" s="6" t="s">
        <v>94</v>
      </c>
      <c r="H26" s="7">
        <v>34811</v>
      </c>
      <c r="I26" s="7">
        <v>90000</v>
      </c>
      <c r="J26" s="7">
        <v>0</v>
      </c>
      <c r="K26" s="7">
        <v>31329.9</v>
      </c>
      <c r="L26" s="8">
        <v>5.0000000000000001E-4</v>
      </c>
      <c r="M26" s="8">
        <v>2.3900000000000001E-2</v>
      </c>
      <c r="N26" s="8">
        <v>1.9E-3</v>
      </c>
      <c r="O26" s="29"/>
      <c r="P26" s="29"/>
    </row>
    <row r="27" spans="1:16">
      <c r="A27" s="6" t="s">
        <v>385</v>
      </c>
      <c r="B27" s="17">
        <v>1082379</v>
      </c>
      <c r="C27" s="18" t="s">
        <v>137</v>
      </c>
      <c r="D27" s="6"/>
      <c r="E27" s="18">
        <v>520041997</v>
      </c>
      <c r="F27" s="6" t="s">
        <v>386</v>
      </c>
      <c r="G27" s="6" t="s">
        <v>94</v>
      </c>
      <c r="H27" s="7">
        <v>1.57</v>
      </c>
      <c r="I27" s="7">
        <v>8337</v>
      </c>
      <c r="J27" s="7">
        <v>0</v>
      </c>
      <c r="K27" s="7">
        <v>0.13</v>
      </c>
      <c r="L27" s="8">
        <v>0</v>
      </c>
      <c r="M27" s="8">
        <v>0</v>
      </c>
      <c r="N27" s="8">
        <v>0</v>
      </c>
      <c r="O27" s="29"/>
      <c r="P27" s="29"/>
    </row>
    <row r="28" spans="1:16">
      <c r="A28" s="6" t="s">
        <v>387</v>
      </c>
      <c r="B28" s="17">
        <v>1081124</v>
      </c>
      <c r="C28" s="18" t="s">
        <v>137</v>
      </c>
      <c r="D28" s="6"/>
      <c r="E28" s="18">
        <v>520043027</v>
      </c>
      <c r="F28" s="6" t="s">
        <v>388</v>
      </c>
      <c r="G28" s="6" t="s">
        <v>94</v>
      </c>
      <c r="H28" s="7">
        <v>18080</v>
      </c>
      <c r="I28" s="7">
        <v>42310</v>
      </c>
      <c r="J28" s="7">
        <v>30.78</v>
      </c>
      <c r="K28" s="7">
        <v>7680.42</v>
      </c>
      <c r="L28" s="8">
        <v>4.0000000000000002E-4</v>
      </c>
      <c r="M28" s="8">
        <v>5.7999999999999996E-3</v>
      </c>
      <c r="N28" s="8">
        <v>5.0000000000000001E-4</v>
      </c>
      <c r="O28" s="29"/>
      <c r="P28" s="29"/>
    </row>
    <row r="29" spans="1:16">
      <c r="A29" s="6" t="s">
        <v>389</v>
      </c>
      <c r="B29" s="17">
        <v>1123355</v>
      </c>
      <c r="C29" s="18" t="s">
        <v>137</v>
      </c>
      <c r="D29" s="6"/>
      <c r="E29" s="18">
        <v>513901371</v>
      </c>
      <c r="F29" s="6" t="s">
        <v>390</v>
      </c>
      <c r="G29" s="6" t="s">
        <v>94</v>
      </c>
      <c r="H29" s="7">
        <v>690020.93</v>
      </c>
      <c r="I29" s="7">
        <v>1466</v>
      </c>
      <c r="J29" s="7">
        <v>0</v>
      </c>
      <c r="K29" s="7">
        <v>10115.709999999999</v>
      </c>
      <c r="L29" s="8">
        <v>1.5E-3</v>
      </c>
      <c r="M29" s="8">
        <v>7.7000000000000002E-3</v>
      </c>
      <c r="N29" s="8">
        <v>5.9999999999999995E-4</v>
      </c>
      <c r="O29" s="29"/>
      <c r="P29" s="29"/>
    </row>
    <row r="30" spans="1:16">
      <c r="A30" s="6" t="s">
        <v>391</v>
      </c>
      <c r="B30" s="17">
        <v>1134402</v>
      </c>
      <c r="C30" s="18" t="s">
        <v>137</v>
      </c>
      <c r="D30" s="6"/>
      <c r="E30" s="18">
        <v>880326081</v>
      </c>
      <c r="F30" s="6" t="s">
        <v>390</v>
      </c>
      <c r="G30" s="6" t="s">
        <v>94</v>
      </c>
      <c r="H30" s="7">
        <v>5114.83</v>
      </c>
      <c r="I30" s="7">
        <v>29350</v>
      </c>
      <c r="J30" s="7">
        <v>0</v>
      </c>
      <c r="K30" s="7">
        <v>1501.2</v>
      </c>
      <c r="L30" s="8">
        <v>1E-4</v>
      </c>
      <c r="M30" s="8">
        <v>1.1000000000000001E-3</v>
      </c>
      <c r="N30" s="8">
        <v>1E-4</v>
      </c>
      <c r="O30" s="29"/>
      <c r="P30" s="29"/>
    </row>
    <row r="31" spans="1:16">
      <c r="A31" s="6" t="s">
        <v>392</v>
      </c>
      <c r="B31" s="17">
        <v>629014</v>
      </c>
      <c r="C31" s="18" t="s">
        <v>137</v>
      </c>
      <c r="D31" s="6"/>
      <c r="E31" s="18">
        <v>520013954</v>
      </c>
      <c r="F31" s="6" t="s">
        <v>393</v>
      </c>
      <c r="G31" s="6" t="s">
        <v>94</v>
      </c>
      <c r="H31" s="7">
        <v>477178</v>
      </c>
      <c r="I31" s="7">
        <v>3055</v>
      </c>
      <c r="J31" s="7">
        <v>0</v>
      </c>
      <c r="K31" s="7">
        <v>14577.79</v>
      </c>
      <c r="L31" s="8">
        <v>4.0000000000000002E-4</v>
      </c>
      <c r="M31" s="8">
        <v>1.11E-2</v>
      </c>
      <c r="N31" s="8">
        <v>8.9999999999999998E-4</v>
      </c>
      <c r="O31" s="29"/>
      <c r="P31" s="29"/>
    </row>
    <row r="32" spans="1:16">
      <c r="A32" s="6" t="s">
        <v>394</v>
      </c>
      <c r="B32" s="17">
        <v>1130699</v>
      </c>
      <c r="C32" s="18" t="s">
        <v>137</v>
      </c>
      <c r="D32" s="6"/>
      <c r="E32" s="18">
        <v>529592</v>
      </c>
      <c r="F32" s="6" t="s">
        <v>393</v>
      </c>
      <c r="G32" s="6" t="s">
        <v>94</v>
      </c>
      <c r="H32" s="7">
        <v>58393</v>
      </c>
      <c r="I32" s="7">
        <v>14360</v>
      </c>
      <c r="J32" s="7">
        <v>0</v>
      </c>
      <c r="K32" s="7">
        <v>8385.23</v>
      </c>
      <c r="L32" s="8">
        <v>4.0000000000000002E-4</v>
      </c>
      <c r="M32" s="8">
        <v>6.4000000000000003E-3</v>
      </c>
      <c r="N32" s="8">
        <v>5.0000000000000001E-4</v>
      </c>
      <c r="O32" s="29"/>
      <c r="P32" s="29"/>
    </row>
    <row r="33" spans="1:16">
      <c r="A33" s="6" t="s">
        <v>395</v>
      </c>
      <c r="B33" s="17">
        <v>390013</v>
      </c>
      <c r="C33" s="18" t="s">
        <v>137</v>
      </c>
      <c r="D33" s="6"/>
      <c r="E33" s="18">
        <v>520038506</v>
      </c>
      <c r="F33" s="6" t="s">
        <v>202</v>
      </c>
      <c r="G33" s="6" t="s">
        <v>94</v>
      </c>
      <c r="H33" s="7">
        <v>178186</v>
      </c>
      <c r="I33" s="7">
        <v>4490</v>
      </c>
      <c r="J33" s="7">
        <v>0</v>
      </c>
      <c r="K33" s="7">
        <v>8000.55</v>
      </c>
      <c r="L33" s="8">
        <v>1E-3</v>
      </c>
      <c r="M33" s="8">
        <v>6.1000000000000004E-3</v>
      </c>
      <c r="N33" s="8">
        <v>5.0000000000000001E-4</v>
      </c>
      <c r="O33" s="29"/>
      <c r="P33" s="29"/>
    </row>
    <row r="34" spans="1:16">
      <c r="A34" s="6" t="s">
        <v>396</v>
      </c>
      <c r="B34" s="17">
        <v>1097278</v>
      </c>
      <c r="C34" s="18" t="s">
        <v>137</v>
      </c>
      <c r="D34" s="6"/>
      <c r="E34" s="18">
        <v>520026683</v>
      </c>
      <c r="F34" s="6" t="s">
        <v>202</v>
      </c>
      <c r="G34" s="6" t="s">
        <v>94</v>
      </c>
      <c r="H34" s="7">
        <v>282442</v>
      </c>
      <c r="I34" s="7">
        <v>1799</v>
      </c>
      <c r="J34" s="7">
        <v>0</v>
      </c>
      <c r="K34" s="7">
        <v>5081.13</v>
      </c>
      <c r="L34" s="8">
        <v>6.9999999999999999E-4</v>
      </c>
      <c r="M34" s="8">
        <v>3.8999999999999998E-3</v>
      </c>
      <c r="N34" s="8">
        <v>2.9999999999999997E-4</v>
      </c>
      <c r="O34" s="29"/>
      <c r="P34" s="29"/>
    </row>
    <row r="35" spans="1:16">
      <c r="A35" s="6" t="s">
        <v>397</v>
      </c>
      <c r="B35" s="17">
        <v>1095835</v>
      </c>
      <c r="C35" s="18" t="s">
        <v>137</v>
      </c>
      <c r="D35" s="6"/>
      <c r="E35" s="18">
        <v>511659401</v>
      </c>
      <c r="F35" s="6" t="s">
        <v>202</v>
      </c>
      <c r="G35" s="6" t="s">
        <v>94</v>
      </c>
      <c r="H35" s="7">
        <v>282892.51</v>
      </c>
      <c r="I35" s="7">
        <v>4870</v>
      </c>
      <c r="J35" s="7">
        <v>0</v>
      </c>
      <c r="K35" s="7">
        <v>13776.87</v>
      </c>
      <c r="L35" s="8">
        <v>2.2000000000000001E-3</v>
      </c>
      <c r="M35" s="8">
        <v>1.0500000000000001E-2</v>
      </c>
      <c r="N35" s="8">
        <v>8.9999999999999998E-4</v>
      </c>
      <c r="O35" s="29"/>
      <c r="P35" s="29"/>
    </row>
    <row r="36" spans="1:16">
      <c r="A36" s="6" t="s">
        <v>398</v>
      </c>
      <c r="B36" s="17">
        <v>226019</v>
      </c>
      <c r="C36" s="18" t="s">
        <v>137</v>
      </c>
      <c r="D36" s="6"/>
      <c r="E36" s="18">
        <v>520024126</v>
      </c>
      <c r="F36" s="6" t="s">
        <v>202</v>
      </c>
      <c r="G36" s="6" t="s">
        <v>94</v>
      </c>
      <c r="H36" s="7">
        <v>2678179.11</v>
      </c>
      <c r="I36" s="7">
        <v>828</v>
      </c>
      <c r="J36" s="7">
        <v>0</v>
      </c>
      <c r="K36" s="7">
        <v>22175.32</v>
      </c>
      <c r="L36" s="8">
        <v>3.3E-3</v>
      </c>
      <c r="M36" s="8">
        <v>1.6899999999999998E-2</v>
      </c>
      <c r="N36" s="8">
        <v>1.4E-3</v>
      </c>
      <c r="O36" s="29"/>
      <c r="P36" s="29"/>
    </row>
    <row r="37" spans="1:16">
      <c r="A37" s="6" t="s">
        <v>399</v>
      </c>
      <c r="B37" s="17">
        <v>323014</v>
      </c>
      <c r="C37" s="18" t="s">
        <v>137</v>
      </c>
      <c r="D37" s="6"/>
      <c r="E37" s="18">
        <v>520037789</v>
      </c>
      <c r="F37" s="6" t="s">
        <v>202</v>
      </c>
      <c r="G37" s="6" t="s">
        <v>94</v>
      </c>
      <c r="H37" s="7">
        <v>25322</v>
      </c>
      <c r="I37" s="7">
        <v>17450</v>
      </c>
      <c r="J37" s="7">
        <v>0</v>
      </c>
      <c r="K37" s="7">
        <v>4418.6899999999996</v>
      </c>
      <c r="L37" s="8">
        <v>5.0000000000000001E-4</v>
      </c>
      <c r="M37" s="8">
        <v>3.3999999999999998E-3</v>
      </c>
      <c r="N37" s="8">
        <v>2.9999999999999997E-4</v>
      </c>
      <c r="O37" s="29"/>
      <c r="P37" s="29"/>
    </row>
    <row r="38" spans="1:16">
      <c r="A38" s="6" t="s">
        <v>400</v>
      </c>
      <c r="B38" s="17">
        <v>1119478</v>
      </c>
      <c r="C38" s="18" t="s">
        <v>137</v>
      </c>
      <c r="D38" s="6"/>
      <c r="E38" s="18">
        <v>510960719</v>
      </c>
      <c r="F38" s="6" t="s">
        <v>202</v>
      </c>
      <c r="G38" s="6" t="s">
        <v>94</v>
      </c>
      <c r="H38" s="7">
        <v>41395</v>
      </c>
      <c r="I38" s="7">
        <v>20410</v>
      </c>
      <c r="J38" s="7">
        <v>0</v>
      </c>
      <c r="K38" s="7">
        <v>8448.7199999999993</v>
      </c>
      <c r="L38" s="8">
        <v>2.9999999999999997E-4</v>
      </c>
      <c r="M38" s="8">
        <v>6.4000000000000003E-3</v>
      </c>
      <c r="N38" s="8">
        <v>5.0000000000000001E-4</v>
      </c>
      <c r="O38" s="29"/>
      <c r="P38" s="29"/>
    </row>
    <row r="39" spans="1:16">
      <c r="A39" s="6" t="s">
        <v>445</v>
      </c>
      <c r="B39" s="17">
        <v>7390370</v>
      </c>
      <c r="C39" s="18" t="s">
        <v>137</v>
      </c>
      <c r="D39" s="6"/>
      <c r="E39" s="18">
        <v>520028911</v>
      </c>
      <c r="F39" s="6" t="s">
        <v>286</v>
      </c>
      <c r="G39" s="6" t="s">
        <v>94</v>
      </c>
      <c r="H39" s="7">
        <v>2151</v>
      </c>
      <c r="I39" s="7">
        <v>175600</v>
      </c>
      <c r="J39" s="7">
        <v>0</v>
      </c>
      <c r="K39" s="7">
        <v>3777.16</v>
      </c>
      <c r="M39" s="8">
        <v>2.8999999999999998E-3</v>
      </c>
      <c r="N39" s="8">
        <v>2.0000000000000001E-4</v>
      </c>
      <c r="O39" s="29"/>
      <c r="P39" s="29"/>
    </row>
    <row r="40" spans="1:16">
      <c r="A40" s="13" t="s">
        <v>401</v>
      </c>
      <c r="B40" s="14"/>
      <c r="C40" s="20"/>
      <c r="D40" s="13"/>
      <c r="E40" s="13"/>
      <c r="F40" s="13"/>
      <c r="G40" s="13"/>
      <c r="H40" s="15">
        <v>14369543.560000001</v>
      </c>
      <c r="K40" s="15">
        <v>215720.58</v>
      </c>
      <c r="M40" s="16">
        <v>0.16450000000000001</v>
      </c>
      <c r="N40" s="16">
        <v>1.3299999999999999E-2</v>
      </c>
      <c r="O40" s="29"/>
      <c r="P40" s="29"/>
    </row>
    <row r="41" spans="1:16">
      <c r="A41" s="6" t="s">
        <v>402</v>
      </c>
      <c r="B41" s="17">
        <v>763011</v>
      </c>
      <c r="C41" s="18" t="s">
        <v>137</v>
      </c>
      <c r="D41" s="6"/>
      <c r="E41" s="18">
        <v>520029026</v>
      </c>
      <c r="F41" s="6" t="s">
        <v>175</v>
      </c>
      <c r="G41" s="6" t="s">
        <v>94</v>
      </c>
      <c r="H41" s="7">
        <v>58590.720000000001</v>
      </c>
      <c r="I41" s="7">
        <v>9740</v>
      </c>
      <c r="J41" s="7">
        <v>0</v>
      </c>
      <c r="K41" s="7">
        <v>5706.74</v>
      </c>
      <c r="L41" s="8">
        <v>1.6999999999999999E-3</v>
      </c>
      <c r="M41" s="8">
        <v>4.3E-3</v>
      </c>
      <c r="N41" s="8">
        <v>4.0000000000000002E-4</v>
      </c>
      <c r="O41" s="29"/>
      <c r="P41" s="29"/>
    </row>
    <row r="42" spans="1:16">
      <c r="A42" s="6" t="s">
        <v>403</v>
      </c>
      <c r="B42" s="17">
        <v>1129501</v>
      </c>
      <c r="C42" s="18" t="s">
        <v>137</v>
      </c>
      <c r="D42" s="6"/>
      <c r="E42" s="18">
        <v>513910703</v>
      </c>
      <c r="F42" s="6" t="s">
        <v>219</v>
      </c>
      <c r="G42" s="6" t="s">
        <v>94</v>
      </c>
      <c r="H42" s="7">
        <v>22638</v>
      </c>
      <c r="I42" s="7">
        <v>9735</v>
      </c>
      <c r="J42" s="7">
        <v>0</v>
      </c>
      <c r="K42" s="7">
        <v>2203.81</v>
      </c>
      <c r="L42" s="8">
        <v>1.5E-3</v>
      </c>
      <c r="M42" s="8">
        <v>1.6999999999999999E-3</v>
      </c>
      <c r="N42" s="8">
        <v>1E-4</v>
      </c>
      <c r="O42" s="29"/>
      <c r="P42" s="29"/>
    </row>
    <row r="43" spans="1:16">
      <c r="A43" s="6" t="s">
        <v>404</v>
      </c>
      <c r="B43" s="17">
        <v>224014</v>
      </c>
      <c r="C43" s="18" t="s">
        <v>137</v>
      </c>
      <c r="D43" s="6"/>
      <c r="E43" s="18">
        <v>520036120</v>
      </c>
      <c r="F43" s="6" t="s">
        <v>219</v>
      </c>
      <c r="G43" s="6" t="s">
        <v>94</v>
      </c>
      <c r="H43" s="7">
        <v>163605</v>
      </c>
      <c r="I43" s="7">
        <v>5018</v>
      </c>
      <c r="J43" s="7">
        <v>0</v>
      </c>
      <c r="K43" s="7">
        <v>8209.7000000000007</v>
      </c>
      <c r="L43" s="8">
        <v>2.3999999999999998E-3</v>
      </c>
      <c r="M43" s="8">
        <v>6.3E-3</v>
      </c>
      <c r="N43" s="8">
        <v>5.0000000000000001E-4</v>
      </c>
      <c r="O43" s="29"/>
      <c r="P43" s="29"/>
    </row>
    <row r="44" spans="1:16">
      <c r="A44" s="6" t="s">
        <v>405</v>
      </c>
      <c r="B44" s="17">
        <v>566018</v>
      </c>
      <c r="C44" s="18" t="s">
        <v>137</v>
      </c>
      <c r="D44" s="6"/>
      <c r="E44" s="18">
        <v>520007469</v>
      </c>
      <c r="F44" s="6" t="s">
        <v>219</v>
      </c>
      <c r="G44" s="6" t="s">
        <v>94</v>
      </c>
      <c r="H44" s="7">
        <v>87915</v>
      </c>
      <c r="I44" s="7">
        <v>6015</v>
      </c>
      <c r="J44" s="7">
        <v>0</v>
      </c>
      <c r="K44" s="7">
        <v>5288.09</v>
      </c>
      <c r="L44" s="8">
        <v>1.4E-3</v>
      </c>
      <c r="M44" s="8">
        <v>4.0000000000000001E-3</v>
      </c>
      <c r="N44" s="8">
        <v>2.9999999999999997E-4</v>
      </c>
      <c r="O44" s="29"/>
      <c r="P44" s="29"/>
    </row>
    <row r="45" spans="1:16">
      <c r="A45" s="6" t="s">
        <v>406</v>
      </c>
      <c r="B45" s="17">
        <v>1080753</v>
      </c>
      <c r="C45" s="18" t="s">
        <v>137</v>
      </c>
      <c r="D45" s="6"/>
      <c r="E45" s="18">
        <v>520042219</v>
      </c>
      <c r="F45" s="6" t="s">
        <v>373</v>
      </c>
      <c r="G45" s="6" t="s">
        <v>94</v>
      </c>
      <c r="H45" s="7">
        <v>44217</v>
      </c>
      <c r="I45" s="7">
        <v>12300</v>
      </c>
      <c r="J45" s="7">
        <v>0</v>
      </c>
      <c r="K45" s="7">
        <v>5438.69</v>
      </c>
      <c r="L45" s="8">
        <v>3.8999999999999998E-3</v>
      </c>
      <c r="M45" s="8">
        <v>4.1000000000000003E-3</v>
      </c>
      <c r="N45" s="8">
        <v>2.9999999999999997E-4</v>
      </c>
      <c r="O45" s="29"/>
      <c r="P45" s="29"/>
    </row>
    <row r="46" spans="1:16">
      <c r="A46" s="6" t="s">
        <v>407</v>
      </c>
      <c r="B46" s="17">
        <v>1104249</v>
      </c>
      <c r="C46" s="18" t="s">
        <v>137</v>
      </c>
      <c r="D46" s="6"/>
      <c r="E46" s="18">
        <v>513770669</v>
      </c>
      <c r="F46" s="6" t="s">
        <v>373</v>
      </c>
      <c r="G46" s="6" t="s">
        <v>94</v>
      </c>
      <c r="H46" s="7">
        <v>24272</v>
      </c>
      <c r="I46" s="7">
        <v>22500</v>
      </c>
      <c r="J46" s="7">
        <v>0</v>
      </c>
      <c r="K46" s="7">
        <v>5461.2</v>
      </c>
      <c r="L46" s="8">
        <v>1.8E-3</v>
      </c>
      <c r="M46" s="8">
        <v>4.1999999999999997E-3</v>
      </c>
      <c r="N46" s="8">
        <v>2.9999999999999997E-4</v>
      </c>
      <c r="O46" s="29"/>
      <c r="P46" s="29"/>
    </row>
    <row r="47" spans="1:16">
      <c r="A47" s="6" t="s">
        <v>408</v>
      </c>
      <c r="B47" s="17">
        <v>1143429</v>
      </c>
      <c r="C47" s="18" t="s">
        <v>137</v>
      </c>
      <c r="D47" s="6"/>
      <c r="E47" s="18">
        <v>512607888</v>
      </c>
      <c r="F47" s="6" t="s">
        <v>318</v>
      </c>
      <c r="G47" s="6" t="s">
        <v>94</v>
      </c>
      <c r="H47" s="7">
        <v>14016</v>
      </c>
      <c r="I47" s="7">
        <v>34570</v>
      </c>
      <c r="J47" s="7">
        <v>0</v>
      </c>
      <c r="K47" s="7">
        <v>4845.33</v>
      </c>
      <c r="L47" s="8">
        <v>8.9999999999999998E-4</v>
      </c>
      <c r="M47" s="8">
        <v>3.7000000000000002E-3</v>
      </c>
      <c r="N47" s="8">
        <v>2.9999999999999997E-4</v>
      </c>
      <c r="O47" s="29"/>
      <c r="P47" s="29"/>
    </row>
    <row r="48" spans="1:16">
      <c r="A48" s="6" t="s">
        <v>409</v>
      </c>
      <c r="B48" s="17">
        <v>315010</v>
      </c>
      <c r="C48" s="18" t="s">
        <v>137</v>
      </c>
      <c r="D48" s="6"/>
      <c r="E48" s="18">
        <v>520037284</v>
      </c>
      <c r="F48" s="6" t="s">
        <v>410</v>
      </c>
      <c r="G48" s="6" t="s">
        <v>94</v>
      </c>
      <c r="H48" s="7">
        <v>5347</v>
      </c>
      <c r="I48" s="7">
        <v>8948</v>
      </c>
      <c r="J48" s="7">
        <v>0</v>
      </c>
      <c r="K48" s="7">
        <v>478.45</v>
      </c>
      <c r="L48" s="8">
        <v>5.9999999999999995E-4</v>
      </c>
      <c r="M48" s="8">
        <v>4.0000000000000002E-4</v>
      </c>
      <c r="N48" s="8">
        <v>0</v>
      </c>
      <c r="O48" s="29"/>
      <c r="P48" s="29"/>
    </row>
    <row r="49" spans="1:16">
      <c r="A49" s="6" t="s">
        <v>411</v>
      </c>
      <c r="B49" s="17">
        <v>632018</v>
      </c>
      <c r="C49" s="18" t="s">
        <v>137</v>
      </c>
      <c r="D49" s="6"/>
      <c r="E49" s="18">
        <v>520018383</v>
      </c>
      <c r="F49" s="6" t="s">
        <v>322</v>
      </c>
      <c r="G49" s="6" t="s">
        <v>94</v>
      </c>
      <c r="H49" s="7">
        <v>1747</v>
      </c>
      <c r="I49" s="7">
        <v>17040</v>
      </c>
      <c r="J49" s="7">
        <v>0</v>
      </c>
      <c r="K49" s="7">
        <v>297.69</v>
      </c>
      <c r="L49" s="8">
        <v>2.9999999999999997E-4</v>
      </c>
      <c r="M49" s="8">
        <v>2.0000000000000001E-4</v>
      </c>
      <c r="N49" s="8">
        <v>0</v>
      </c>
      <c r="O49" s="29"/>
      <c r="P49" s="29"/>
    </row>
    <row r="50" spans="1:16">
      <c r="A50" s="6" t="s">
        <v>412</v>
      </c>
      <c r="B50" s="17">
        <v>576017</v>
      </c>
      <c r="C50" s="18" t="s">
        <v>137</v>
      </c>
      <c r="D50" s="6"/>
      <c r="E50" s="18">
        <v>520028010</v>
      </c>
      <c r="F50" s="6" t="s">
        <v>286</v>
      </c>
      <c r="G50" s="6" t="s">
        <v>94</v>
      </c>
      <c r="H50" s="7">
        <v>17843</v>
      </c>
      <c r="I50" s="7">
        <v>61280</v>
      </c>
      <c r="J50" s="7">
        <v>0</v>
      </c>
      <c r="K50" s="7">
        <v>10934.19</v>
      </c>
      <c r="L50" s="8">
        <v>2.3E-3</v>
      </c>
      <c r="M50" s="8">
        <v>8.3000000000000001E-3</v>
      </c>
      <c r="N50" s="8">
        <v>6.9999999999999999E-4</v>
      </c>
      <c r="O50" s="29"/>
      <c r="P50" s="29"/>
    </row>
    <row r="51" spans="1:16">
      <c r="A51" s="6" t="s">
        <v>413</v>
      </c>
      <c r="B51" s="17">
        <v>1134139</v>
      </c>
      <c r="C51" s="18" t="s">
        <v>137</v>
      </c>
      <c r="D51" s="6"/>
      <c r="E51" s="18">
        <v>201406588</v>
      </c>
      <c r="F51" s="6" t="s">
        <v>286</v>
      </c>
      <c r="G51" s="6" t="s">
        <v>94</v>
      </c>
      <c r="H51" s="7">
        <v>7718</v>
      </c>
      <c r="I51" s="7">
        <v>9450</v>
      </c>
      <c r="J51" s="7">
        <v>0</v>
      </c>
      <c r="K51" s="7">
        <v>729.35</v>
      </c>
      <c r="L51" s="8">
        <v>1E-4</v>
      </c>
      <c r="M51" s="8">
        <v>5.9999999999999995E-4</v>
      </c>
      <c r="N51" s="8">
        <v>0</v>
      </c>
      <c r="O51" s="29"/>
      <c r="P51" s="29"/>
    </row>
    <row r="52" spans="1:16">
      <c r="A52" s="6" t="s">
        <v>414</v>
      </c>
      <c r="B52" s="17">
        <v>475020</v>
      </c>
      <c r="C52" s="18" t="s">
        <v>137</v>
      </c>
      <c r="D52" s="6"/>
      <c r="E52" s="18">
        <v>550013098</v>
      </c>
      <c r="F52" s="6" t="s">
        <v>304</v>
      </c>
      <c r="G52" s="6" t="s">
        <v>94</v>
      </c>
      <c r="H52" s="7">
        <v>1053252.82</v>
      </c>
      <c r="I52" s="7">
        <v>388</v>
      </c>
      <c r="J52" s="7">
        <v>105.19</v>
      </c>
      <c r="K52" s="7">
        <v>4191.8100000000004</v>
      </c>
      <c r="L52" s="8">
        <v>8.9999999999999998E-4</v>
      </c>
      <c r="M52" s="8">
        <v>3.2000000000000002E-3</v>
      </c>
      <c r="N52" s="8">
        <v>2.9999999999999997E-4</v>
      </c>
      <c r="O52" s="29"/>
      <c r="P52" s="29"/>
    </row>
    <row r="53" spans="1:16">
      <c r="A53" s="6" t="s">
        <v>415</v>
      </c>
      <c r="B53" s="17">
        <v>232017</v>
      </c>
      <c r="C53" s="18" t="s">
        <v>137</v>
      </c>
      <c r="D53" s="6"/>
      <c r="E53" s="18">
        <v>550010003</v>
      </c>
      <c r="F53" s="6" t="s">
        <v>304</v>
      </c>
      <c r="G53" s="6" t="s">
        <v>94</v>
      </c>
      <c r="H53" s="7">
        <v>1980432.15</v>
      </c>
      <c r="I53" s="7">
        <v>62.9</v>
      </c>
      <c r="J53" s="7">
        <v>174.22</v>
      </c>
      <c r="K53" s="7">
        <v>1419.91</v>
      </c>
      <c r="L53" s="8">
        <v>8.0000000000000004E-4</v>
      </c>
      <c r="M53" s="8">
        <v>1.1000000000000001E-3</v>
      </c>
      <c r="N53" s="8">
        <v>1E-4</v>
      </c>
      <c r="O53" s="29"/>
      <c r="P53" s="29"/>
    </row>
    <row r="54" spans="1:16">
      <c r="A54" s="6" t="s">
        <v>416</v>
      </c>
      <c r="B54" s="17">
        <v>1084128</v>
      </c>
      <c r="C54" s="18" t="s">
        <v>137</v>
      </c>
      <c r="D54" s="6"/>
      <c r="E54" s="18">
        <v>520044322</v>
      </c>
      <c r="F54" s="6" t="s">
        <v>304</v>
      </c>
      <c r="G54" s="6" t="s">
        <v>94</v>
      </c>
      <c r="H54" s="7">
        <v>1.29</v>
      </c>
      <c r="I54" s="7">
        <v>10000</v>
      </c>
      <c r="J54" s="7">
        <v>0</v>
      </c>
      <c r="K54" s="7">
        <v>0.13</v>
      </c>
      <c r="L54" s="8">
        <v>0</v>
      </c>
      <c r="M54" s="8">
        <v>0</v>
      </c>
      <c r="N54" s="8">
        <v>0</v>
      </c>
      <c r="O54" s="29"/>
      <c r="P54" s="29"/>
    </row>
    <row r="55" spans="1:16">
      <c r="A55" s="6" t="s">
        <v>417</v>
      </c>
      <c r="B55" s="17">
        <v>394015</v>
      </c>
      <c r="C55" s="18" t="s">
        <v>137</v>
      </c>
      <c r="D55" s="6"/>
      <c r="E55" s="18">
        <v>550012777</v>
      </c>
      <c r="F55" s="6" t="s">
        <v>304</v>
      </c>
      <c r="G55" s="6" t="s">
        <v>94</v>
      </c>
      <c r="H55" s="7">
        <v>947828</v>
      </c>
      <c r="I55" s="7">
        <v>122</v>
      </c>
      <c r="J55" s="7">
        <v>0</v>
      </c>
      <c r="K55" s="7">
        <v>1156.3499999999999</v>
      </c>
      <c r="L55" s="8">
        <v>8.0000000000000004E-4</v>
      </c>
      <c r="M55" s="8">
        <v>8.9999999999999998E-4</v>
      </c>
      <c r="N55" s="8">
        <v>1E-4</v>
      </c>
      <c r="O55" s="29"/>
      <c r="P55" s="29"/>
    </row>
    <row r="56" spans="1:16">
      <c r="A56" s="6" t="s">
        <v>418</v>
      </c>
      <c r="B56" s="17">
        <v>1168186</v>
      </c>
      <c r="C56" s="18" t="s">
        <v>137</v>
      </c>
      <c r="D56" s="6"/>
      <c r="E56" s="18">
        <v>513893123</v>
      </c>
      <c r="F56" s="6" t="s">
        <v>419</v>
      </c>
      <c r="G56" s="6" t="s">
        <v>94</v>
      </c>
      <c r="H56" s="7">
        <v>4058</v>
      </c>
      <c r="I56" s="7">
        <v>58800</v>
      </c>
      <c r="J56" s="7">
        <v>0</v>
      </c>
      <c r="K56" s="7">
        <v>2386.1</v>
      </c>
      <c r="L56" s="8">
        <v>1.6000000000000001E-3</v>
      </c>
      <c r="M56" s="8">
        <v>1.8E-3</v>
      </c>
      <c r="N56" s="8">
        <v>1E-4</v>
      </c>
      <c r="O56" s="29"/>
      <c r="P56" s="29"/>
    </row>
    <row r="57" spans="1:16">
      <c r="A57" s="6" t="s">
        <v>420</v>
      </c>
      <c r="B57" s="17">
        <v>1157403</v>
      </c>
      <c r="C57" s="18" t="s">
        <v>137</v>
      </c>
      <c r="D57" s="6"/>
      <c r="E57" s="18">
        <v>510706153</v>
      </c>
      <c r="F57" s="6" t="s">
        <v>419</v>
      </c>
      <c r="G57" s="6" t="s">
        <v>94</v>
      </c>
      <c r="H57" s="7">
        <v>281147.53999999998</v>
      </c>
      <c r="I57" s="7">
        <v>1085</v>
      </c>
      <c r="J57" s="7">
        <v>0</v>
      </c>
      <c r="K57" s="7">
        <v>3050.45</v>
      </c>
      <c r="L57" s="8">
        <v>1.4E-3</v>
      </c>
      <c r="M57" s="8">
        <v>2.3E-3</v>
      </c>
      <c r="N57" s="8">
        <v>2.0000000000000001E-4</v>
      </c>
      <c r="O57" s="29"/>
      <c r="P57" s="29"/>
    </row>
    <row r="58" spans="1:16">
      <c r="A58" s="6" t="s">
        <v>421</v>
      </c>
      <c r="B58" s="17">
        <v>1096106</v>
      </c>
      <c r="C58" s="18" t="s">
        <v>137</v>
      </c>
      <c r="D58" s="6"/>
      <c r="E58" s="18">
        <v>513773564</v>
      </c>
      <c r="F58" s="6" t="s">
        <v>419</v>
      </c>
      <c r="G58" s="6" t="s">
        <v>94</v>
      </c>
      <c r="H58" s="7">
        <v>9183</v>
      </c>
      <c r="I58" s="7">
        <v>4810</v>
      </c>
      <c r="J58" s="7">
        <v>0</v>
      </c>
      <c r="K58" s="7">
        <v>441.7</v>
      </c>
      <c r="L58" s="8">
        <v>5.9999999999999995E-4</v>
      </c>
      <c r="M58" s="8">
        <v>2.9999999999999997E-4</v>
      </c>
      <c r="N58" s="8">
        <v>0</v>
      </c>
      <c r="O58" s="29"/>
      <c r="P58" s="29"/>
    </row>
    <row r="59" spans="1:16">
      <c r="A59" s="6" t="s">
        <v>422</v>
      </c>
      <c r="B59" s="17">
        <v>1101534</v>
      </c>
      <c r="C59" s="18" t="s">
        <v>137</v>
      </c>
      <c r="D59" s="6"/>
      <c r="E59" s="18">
        <v>511930125</v>
      </c>
      <c r="F59" s="6" t="s">
        <v>239</v>
      </c>
      <c r="G59" s="6" t="s">
        <v>94</v>
      </c>
      <c r="H59" s="7">
        <v>103928</v>
      </c>
      <c r="I59" s="7">
        <v>1584</v>
      </c>
      <c r="J59" s="7">
        <v>0</v>
      </c>
      <c r="K59" s="7">
        <v>1646.22</v>
      </c>
      <c r="L59" s="8">
        <v>5.9999999999999995E-4</v>
      </c>
      <c r="M59" s="8">
        <v>1.2999999999999999E-3</v>
      </c>
      <c r="N59" s="8">
        <v>1E-4</v>
      </c>
      <c r="O59" s="29"/>
      <c r="P59" s="29"/>
    </row>
    <row r="60" spans="1:16">
      <c r="A60" s="6" t="s">
        <v>423</v>
      </c>
      <c r="B60" s="17">
        <v>1083484</v>
      </c>
      <c r="C60" s="18" t="s">
        <v>137</v>
      </c>
      <c r="D60" s="6"/>
      <c r="E60" s="18">
        <v>520044314</v>
      </c>
      <c r="F60" s="6" t="s">
        <v>239</v>
      </c>
      <c r="G60" s="6" t="s">
        <v>94</v>
      </c>
      <c r="H60" s="7">
        <v>664357</v>
      </c>
      <c r="I60" s="7">
        <v>1772</v>
      </c>
      <c r="J60" s="7">
        <v>0</v>
      </c>
      <c r="K60" s="7">
        <v>11772.41</v>
      </c>
      <c r="L60" s="8">
        <v>3.5000000000000001E-3</v>
      </c>
      <c r="M60" s="8">
        <v>8.9999999999999993E-3</v>
      </c>
      <c r="N60" s="8">
        <v>6.9999999999999999E-4</v>
      </c>
      <c r="O60" s="29"/>
      <c r="P60" s="29"/>
    </row>
    <row r="61" spans="1:16">
      <c r="A61" s="6" t="s">
        <v>424</v>
      </c>
      <c r="B61" s="17">
        <v>1141571</v>
      </c>
      <c r="C61" s="18" t="s">
        <v>137</v>
      </c>
      <c r="D61" s="6"/>
      <c r="E61" s="18">
        <v>514401702</v>
      </c>
      <c r="F61" s="6" t="s">
        <v>221</v>
      </c>
      <c r="G61" s="6" t="s">
        <v>94</v>
      </c>
      <c r="H61" s="7">
        <v>162046</v>
      </c>
      <c r="I61" s="7">
        <v>3344</v>
      </c>
      <c r="J61" s="7">
        <v>0</v>
      </c>
      <c r="K61" s="7">
        <v>5418.82</v>
      </c>
      <c r="L61" s="8">
        <v>8.9999999999999998E-4</v>
      </c>
      <c r="M61" s="8">
        <v>4.1000000000000003E-3</v>
      </c>
      <c r="N61" s="8">
        <v>2.9999999999999997E-4</v>
      </c>
      <c r="O61" s="29"/>
      <c r="P61" s="29"/>
    </row>
    <row r="62" spans="1:16">
      <c r="A62" s="6" t="s">
        <v>425</v>
      </c>
      <c r="B62" s="17">
        <v>2590248</v>
      </c>
      <c r="C62" s="18" t="s">
        <v>137</v>
      </c>
      <c r="D62" s="6"/>
      <c r="E62" s="18">
        <v>520036658</v>
      </c>
      <c r="F62" s="6" t="s">
        <v>221</v>
      </c>
      <c r="G62" s="6" t="s">
        <v>94</v>
      </c>
      <c r="H62" s="7">
        <v>5870723</v>
      </c>
      <c r="I62" s="7">
        <v>72.8</v>
      </c>
      <c r="J62" s="7">
        <v>0</v>
      </c>
      <c r="K62" s="7">
        <v>4273.8900000000003</v>
      </c>
      <c r="L62" s="8">
        <v>1.8E-3</v>
      </c>
      <c r="M62" s="8">
        <v>3.3E-3</v>
      </c>
      <c r="N62" s="8">
        <v>2.9999999999999997E-4</v>
      </c>
      <c r="O62" s="29"/>
      <c r="P62" s="29"/>
    </row>
    <row r="63" spans="1:16">
      <c r="A63" s="6" t="s">
        <v>426</v>
      </c>
      <c r="B63" s="17">
        <v>1100007</v>
      </c>
      <c r="C63" s="18" t="s">
        <v>137</v>
      </c>
      <c r="D63" s="6"/>
      <c r="E63" s="18">
        <v>510216054</v>
      </c>
      <c r="F63" s="6" t="s">
        <v>221</v>
      </c>
      <c r="G63" s="6" t="s">
        <v>94</v>
      </c>
      <c r="H63" s="7">
        <v>46823</v>
      </c>
      <c r="I63" s="7">
        <v>34450</v>
      </c>
      <c r="J63" s="7">
        <v>0</v>
      </c>
      <c r="K63" s="7">
        <v>16130.52</v>
      </c>
      <c r="L63" s="8">
        <v>3.7000000000000002E-3</v>
      </c>
      <c r="M63" s="8">
        <v>1.23E-2</v>
      </c>
      <c r="N63" s="8">
        <v>1E-3</v>
      </c>
      <c r="O63" s="29"/>
      <c r="P63" s="29"/>
    </row>
    <row r="64" spans="1:16">
      <c r="A64" s="6" t="s">
        <v>427</v>
      </c>
      <c r="B64" s="17">
        <v>1158823</v>
      </c>
      <c r="C64" s="18" t="s">
        <v>137</v>
      </c>
      <c r="D64" s="6"/>
      <c r="E64" s="18">
        <v>520042813</v>
      </c>
      <c r="F64" s="6" t="s">
        <v>428</v>
      </c>
      <c r="G64" s="6" t="s">
        <v>94</v>
      </c>
      <c r="H64" s="7">
        <v>157699</v>
      </c>
      <c r="I64" s="7">
        <v>406.1</v>
      </c>
      <c r="J64" s="7">
        <v>0</v>
      </c>
      <c r="K64" s="7">
        <v>640.41999999999996</v>
      </c>
      <c r="L64" s="8">
        <v>4.0000000000000002E-4</v>
      </c>
      <c r="M64" s="8">
        <v>5.0000000000000001E-4</v>
      </c>
      <c r="N64" s="8">
        <v>0</v>
      </c>
      <c r="O64" s="29"/>
      <c r="P64" s="29"/>
    </row>
    <row r="65" spans="1:16">
      <c r="A65" s="6" t="s">
        <v>429</v>
      </c>
      <c r="B65" s="17">
        <v>256016</v>
      </c>
      <c r="C65" s="18" t="s">
        <v>137</v>
      </c>
      <c r="D65" s="6"/>
      <c r="E65" s="18">
        <v>520036690</v>
      </c>
      <c r="F65" s="6" t="s">
        <v>430</v>
      </c>
      <c r="G65" s="6" t="s">
        <v>94</v>
      </c>
      <c r="H65" s="7">
        <v>38757</v>
      </c>
      <c r="I65" s="7">
        <v>27750</v>
      </c>
      <c r="J65" s="7">
        <v>0</v>
      </c>
      <c r="K65" s="7">
        <v>10755.07</v>
      </c>
      <c r="L65" s="8">
        <v>2.3999999999999998E-3</v>
      </c>
      <c r="M65" s="8">
        <v>8.2000000000000007E-3</v>
      </c>
      <c r="N65" s="8">
        <v>6.9999999999999999E-4</v>
      </c>
      <c r="O65" s="29"/>
      <c r="P65" s="29"/>
    </row>
    <row r="66" spans="1:16">
      <c r="A66" s="6" t="s">
        <v>431</v>
      </c>
      <c r="B66" s="17">
        <v>1105907</v>
      </c>
      <c r="C66" s="18" t="s">
        <v>137</v>
      </c>
      <c r="D66" s="6"/>
      <c r="E66" s="18">
        <v>513961334</v>
      </c>
      <c r="F66" s="6" t="s">
        <v>390</v>
      </c>
      <c r="G66" s="6" t="s">
        <v>94</v>
      </c>
      <c r="H66" s="7">
        <v>156800</v>
      </c>
      <c r="I66" s="7">
        <v>10465.56</v>
      </c>
      <c r="J66" s="7">
        <v>0</v>
      </c>
      <c r="K66" s="7">
        <v>16409.990000000002</v>
      </c>
      <c r="L66" s="8">
        <v>8.0999999999999996E-3</v>
      </c>
      <c r="M66" s="8">
        <v>1.2500000000000001E-2</v>
      </c>
      <c r="N66" s="8">
        <v>1E-3</v>
      </c>
      <c r="O66" s="29"/>
      <c r="P66" s="29"/>
    </row>
    <row r="67" spans="1:16">
      <c r="A67" s="6" t="s">
        <v>432</v>
      </c>
      <c r="B67" s="17">
        <v>368019</v>
      </c>
      <c r="C67" s="18" t="s">
        <v>137</v>
      </c>
      <c r="D67" s="6"/>
      <c r="E67" s="18">
        <v>520038126</v>
      </c>
      <c r="F67" s="6" t="s">
        <v>390</v>
      </c>
      <c r="G67" s="6" t="s">
        <v>94</v>
      </c>
      <c r="H67" s="7">
        <v>12314</v>
      </c>
      <c r="I67" s="7">
        <v>26800</v>
      </c>
      <c r="J67" s="7">
        <v>0</v>
      </c>
      <c r="K67" s="7">
        <v>3300.15</v>
      </c>
      <c r="L67" s="8">
        <v>1.2999999999999999E-3</v>
      </c>
      <c r="M67" s="8">
        <v>2.5000000000000001E-3</v>
      </c>
      <c r="N67" s="8">
        <v>2.0000000000000001E-4</v>
      </c>
      <c r="O67" s="29"/>
      <c r="P67" s="29"/>
    </row>
    <row r="68" spans="1:16">
      <c r="A68" s="6" t="s">
        <v>432</v>
      </c>
      <c r="B68" s="17">
        <v>3680190</v>
      </c>
      <c r="C68" s="18" t="s">
        <v>137</v>
      </c>
      <c r="D68" s="6"/>
      <c r="E68" s="18">
        <v>520038126</v>
      </c>
      <c r="F68" s="6" t="s">
        <v>390</v>
      </c>
      <c r="G68" s="6" t="s">
        <v>94</v>
      </c>
      <c r="H68" s="7">
        <v>33580</v>
      </c>
      <c r="I68" s="7">
        <v>26800</v>
      </c>
      <c r="J68" s="7">
        <v>0</v>
      </c>
      <c r="K68" s="7">
        <v>8999.44</v>
      </c>
      <c r="M68" s="8">
        <v>6.8999999999999999E-3</v>
      </c>
      <c r="N68" s="8">
        <v>5.9999999999999995E-4</v>
      </c>
      <c r="O68" s="29"/>
      <c r="P68" s="29"/>
    </row>
    <row r="69" spans="1:16">
      <c r="A69" s="6" t="s">
        <v>433</v>
      </c>
      <c r="B69" s="17">
        <v>720011</v>
      </c>
      <c r="C69" s="18" t="s">
        <v>137</v>
      </c>
      <c r="D69" s="6"/>
      <c r="E69" s="18">
        <v>520041146</v>
      </c>
      <c r="F69" s="6" t="s">
        <v>390</v>
      </c>
      <c r="G69" s="6" t="s">
        <v>94</v>
      </c>
      <c r="H69" s="7">
        <v>1101703</v>
      </c>
      <c r="I69" s="7">
        <v>670</v>
      </c>
      <c r="J69" s="7">
        <v>0</v>
      </c>
      <c r="K69" s="7">
        <v>7381.41</v>
      </c>
      <c r="L69" s="8">
        <v>1.2999999999999999E-3</v>
      </c>
      <c r="M69" s="8">
        <v>5.5999999999999999E-3</v>
      </c>
      <c r="N69" s="8">
        <v>5.0000000000000001E-4</v>
      </c>
      <c r="O69" s="29"/>
      <c r="P69" s="29"/>
    </row>
    <row r="70" spans="1:16">
      <c r="A70" s="6" t="s">
        <v>434</v>
      </c>
      <c r="B70" s="17">
        <v>1097260</v>
      </c>
      <c r="C70" s="18" t="s">
        <v>137</v>
      </c>
      <c r="D70" s="6"/>
      <c r="E70" s="18">
        <v>513623314</v>
      </c>
      <c r="F70" s="6" t="s">
        <v>202</v>
      </c>
      <c r="G70" s="6" t="s">
        <v>94</v>
      </c>
      <c r="H70" s="7">
        <v>16969</v>
      </c>
      <c r="I70" s="7">
        <v>35710</v>
      </c>
      <c r="J70" s="7">
        <v>0</v>
      </c>
      <c r="K70" s="7">
        <v>6059.63</v>
      </c>
      <c r="L70" s="8">
        <v>1.1000000000000001E-3</v>
      </c>
      <c r="M70" s="8">
        <v>4.5999999999999999E-3</v>
      </c>
      <c r="N70" s="8">
        <v>4.0000000000000002E-4</v>
      </c>
      <c r="O70" s="29"/>
      <c r="P70" s="29"/>
    </row>
    <row r="71" spans="1:16">
      <c r="A71" s="6" t="s">
        <v>435</v>
      </c>
      <c r="B71" s="17">
        <v>612010</v>
      </c>
      <c r="C71" s="18" t="s">
        <v>137</v>
      </c>
      <c r="D71" s="6"/>
      <c r="E71" s="18">
        <v>520020116</v>
      </c>
      <c r="F71" s="6" t="s">
        <v>202</v>
      </c>
      <c r="G71" s="6" t="s">
        <v>94</v>
      </c>
      <c r="H71" s="7">
        <v>31872</v>
      </c>
      <c r="I71" s="7">
        <v>3000</v>
      </c>
      <c r="J71" s="7">
        <v>0</v>
      </c>
      <c r="K71" s="7">
        <v>956.16</v>
      </c>
      <c r="L71" s="8">
        <v>8.9999999999999998E-4</v>
      </c>
      <c r="M71" s="8">
        <v>6.9999999999999999E-4</v>
      </c>
      <c r="N71" s="8">
        <v>1E-4</v>
      </c>
      <c r="O71" s="29"/>
      <c r="P71" s="29"/>
    </row>
    <row r="72" spans="1:16">
      <c r="A72" s="6" t="s">
        <v>436</v>
      </c>
      <c r="B72" s="17">
        <v>613034</v>
      </c>
      <c r="C72" s="18" t="s">
        <v>137</v>
      </c>
      <c r="D72" s="6"/>
      <c r="E72" s="18">
        <v>520017807</v>
      </c>
      <c r="F72" s="6" t="s">
        <v>202</v>
      </c>
      <c r="G72" s="6" t="s">
        <v>94</v>
      </c>
      <c r="H72" s="7">
        <v>3823</v>
      </c>
      <c r="I72" s="7">
        <v>67280</v>
      </c>
      <c r="J72" s="7">
        <v>0</v>
      </c>
      <c r="K72" s="7">
        <v>2572.11</v>
      </c>
      <c r="L72" s="8">
        <v>6.9999999999999999E-4</v>
      </c>
      <c r="M72" s="8">
        <v>2E-3</v>
      </c>
      <c r="N72" s="8">
        <v>2.0000000000000001E-4</v>
      </c>
      <c r="O72" s="29"/>
      <c r="P72" s="29"/>
    </row>
    <row r="73" spans="1:16">
      <c r="A73" s="6" t="s">
        <v>437</v>
      </c>
      <c r="B73" s="17">
        <v>1131523</v>
      </c>
      <c r="C73" s="18" t="s">
        <v>137</v>
      </c>
      <c r="D73" s="6"/>
      <c r="E73" s="18">
        <v>512719485</v>
      </c>
      <c r="F73" s="6" t="s">
        <v>202</v>
      </c>
      <c r="G73" s="6" t="s">
        <v>94</v>
      </c>
      <c r="H73" s="7">
        <v>191456</v>
      </c>
      <c r="I73" s="7">
        <v>908</v>
      </c>
      <c r="J73" s="7">
        <v>38.28</v>
      </c>
      <c r="K73" s="7">
        <v>1776.7</v>
      </c>
      <c r="L73" s="8">
        <v>1.2999999999999999E-3</v>
      </c>
      <c r="M73" s="8">
        <v>1.4E-3</v>
      </c>
      <c r="N73" s="8">
        <v>1E-4</v>
      </c>
      <c r="O73" s="29"/>
      <c r="P73" s="29"/>
    </row>
    <row r="74" spans="1:16">
      <c r="A74" s="6" t="s">
        <v>438</v>
      </c>
      <c r="B74" s="17">
        <v>1104488</v>
      </c>
      <c r="C74" s="18" t="s">
        <v>137</v>
      </c>
      <c r="D74" s="6"/>
      <c r="E74" s="18">
        <v>513257873</v>
      </c>
      <c r="F74" s="6" t="s">
        <v>202</v>
      </c>
      <c r="G74" s="6" t="s">
        <v>94</v>
      </c>
      <c r="H74" s="7">
        <v>55011</v>
      </c>
      <c r="I74" s="7">
        <v>9780</v>
      </c>
      <c r="J74" s="7">
        <v>0</v>
      </c>
      <c r="K74" s="7">
        <v>5380.08</v>
      </c>
      <c r="L74" s="8">
        <v>1.5E-3</v>
      </c>
      <c r="M74" s="8">
        <v>4.1000000000000003E-3</v>
      </c>
      <c r="N74" s="8">
        <v>2.9999999999999997E-4</v>
      </c>
      <c r="O74" s="29"/>
      <c r="P74" s="29"/>
    </row>
    <row r="75" spans="1:16">
      <c r="A75" s="6" t="s">
        <v>439</v>
      </c>
      <c r="B75" s="17">
        <v>1109644</v>
      </c>
      <c r="C75" s="18" t="s">
        <v>137</v>
      </c>
      <c r="D75" s="6"/>
      <c r="E75" s="18">
        <v>513992529</v>
      </c>
      <c r="F75" s="6" t="s">
        <v>202</v>
      </c>
      <c r="G75" s="6" t="s">
        <v>94</v>
      </c>
      <c r="H75" s="7">
        <v>340970</v>
      </c>
      <c r="I75" s="7">
        <v>724.8</v>
      </c>
      <c r="J75" s="7">
        <v>0</v>
      </c>
      <c r="K75" s="7">
        <v>2471.35</v>
      </c>
      <c r="L75" s="8">
        <v>1.6999999999999999E-3</v>
      </c>
      <c r="M75" s="8">
        <v>1.9E-3</v>
      </c>
      <c r="N75" s="8">
        <v>2.0000000000000001E-4</v>
      </c>
      <c r="O75" s="29"/>
      <c r="P75" s="29"/>
    </row>
    <row r="76" spans="1:16">
      <c r="A76" s="6" t="s">
        <v>440</v>
      </c>
      <c r="B76" s="17">
        <v>1098920</v>
      </c>
      <c r="C76" s="18" t="s">
        <v>137</v>
      </c>
      <c r="D76" s="6"/>
      <c r="E76" s="18">
        <v>513821488</v>
      </c>
      <c r="F76" s="6" t="s">
        <v>202</v>
      </c>
      <c r="G76" s="6" t="s">
        <v>94</v>
      </c>
      <c r="H76" s="7">
        <v>375636</v>
      </c>
      <c r="I76" s="7">
        <v>1609</v>
      </c>
      <c r="J76" s="7">
        <v>0</v>
      </c>
      <c r="K76" s="7">
        <v>6043.98</v>
      </c>
      <c r="L76" s="8">
        <v>2.0999999999999999E-3</v>
      </c>
      <c r="M76" s="8">
        <v>4.5999999999999999E-3</v>
      </c>
      <c r="N76" s="8">
        <v>4.0000000000000002E-4</v>
      </c>
      <c r="O76" s="29"/>
      <c r="P76" s="29"/>
    </row>
    <row r="77" spans="1:16">
      <c r="A77" s="6" t="s">
        <v>441</v>
      </c>
      <c r="B77" s="17">
        <v>1091354</v>
      </c>
      <c r="C77" s="18" t="s">
        <v>137</v>
      </c>
      <c r="D77" s="6"/>
      <c r="E77" s="18">
        <v>510560188</v>
      </c>
      <c r="F77" s="6" t="s">
        <v>246</v>
      </c>
      <c r="G77" s="6" t="s">
        <v>94</v>
      </c>
      <c r="H77" s="7">
        <v>211849.01</v>
      </c>
      <c r="I77" s="7">
        <v>13150</v>
      </c>
      <c r="J77" s="7">
        <v>0</v>
      </c>
      <c r="K77" s="7">
        <v>27858.14</v>
      </c>
      <c r="L77" s="8">
        <v>5.8999999999999999E-3</v>
      </c>
      <c r="M77" s="8">
        <v>2.12E-2</v>
      </c>
      <c r="N77" s="8">
        <v>1.6999999999999999E-3</v>
      </c>
      <c r="O77" s="29"/>
      <c r="P77" s="29"/>
    </row>
    <row r="78" spans="1:16">
      <c r="A78" s="6" t="s">
        <v>442</v>
      </c>
      <c r="B78" s="17">
        <v>1121607</v>
      </c>
      <c r="C78" s="18" t="s">
        <v>137</v>
      </c>
      <c r="D78" s="6"/>
      <c r="E78" s="18">
        <v>34250659</v>
      </c>
      <c r="F78" s="6" t="s">
        <v>246</v>
      </c>
      <c r="G78" s="6" t="s">
        <v>94</v>
      </c>
      <c r="H78" s="7">
        <v>43966.03</v>
      </c>
      <c r="I78" s="7">
        <v>29780</v>
      </c>
      <c r="J78" s="7">
        <v>0</v>
      </c>
      <c r="K78" s="7">
        <v>13093.08</v>
      </c>
      <c r="L78" s="8">
        <v>5.7000000000000002E-3</v>
      </c>
      <c r="M78" s="8">
        <v>0.01</v>
      </c>
      <c r="N78" s="8">
        <v>8.0000000000000004E-4</v>
      </c>
      <c r="O78" s="29"/>
      <c r="P78" s="29"/>
    </row>
    <row r="79" spans="1:16">
      <c r="A79" s="6" t="s">
        <v>443</v>
      </c>
      <c r="B79" s="17">
        <v>126011</v>
      </c>
      <c r="C79" s="18" t="s">
        <v>137</v>
      </c>
      <c r="D79" s="6"/>
      <c r="E79" s="18">
        <v>520033234</v>
      </c>
      <c r="F79" s="6" t="s">
        <v>246</v>
      </c>
      <c r="G79" s="6" t="s">
        <v>94</v>
      </c>
      <c r="H79" s="7">
        <v>25450</v>
      </c>
      <c r="I79" s="7">
        <v>2097</v>
      </c>
      <c r="J79" s="7">
        <v>7.64</v>
      </c>
      <c r="K79" s="7">
        <v>541.32000000000005</v>
      </c>
      <c r="L79" s="8">
        <v>2.0000000000000001E-4</v>
      </c>
      <c r="M79" s="8">
        <v>4.0000000000000002E-4</v>
      </c>
      <c r="N79" s="8">
        <v>0</v>
      </c>
      <c r="O79" s="29"/>
      <c r="P79" s="29"/>
    </row>
    <row r="80" spans="1:16">
      <c r="A80" s="13" t="s">
        <v>444</v>
      </c>
      <c r="B80" s="14"/>
      <c r="C80" s="20"/>
      <c r="D80" s="13"/>
      <c r="E80" s="13"/>
      <c r="F80" s="13"/>
      <c r="G80" s="13"/>
      <c r="H80" s="15">
        <v>7355707.3099999996</v>
      </c>
      <c r="K80" s="15">
        <v>77356.179999999993</v>
      </c>
      <c r="M80" s="16">
        <v>5.8999999999999997E-2</v>
      </c>
      <c r="N80" s="16">
        <v>4.7999999999999996E-3</v>
      </c>
      <c r="O80" s="29"/>
      <c r="P80" s="29"/>
    </row>
    <row r="81" spans="1:16">
      <c r="A81" s="6" t="s">
        <v>446</v>
      </c>
      <c r="B81" s="17">
        <v>11405730</v>
      </c>
      <c r="C81" s="18" t="s">
        <v>137</v>
      </c>
      <c r="D81" s="6"/>
      <c r="E81" s="18">
        <v>515327120</v>
      </c>
      <c r="F81" s="6" t="s">
        <v>202</v>
      </c>
      <c r="G81" s="6" t="s">
        <v>94</v>
      </c>
      <c r="H81" s="7">
        <v>78461</v>
      </c>
      <c r="I81" s="7">
        <v>191</v>
      </c>
      <c r="J81" s="7">
        <v>0</v>
      </c>
      <c r="K81" s="7">
        <v>149.86000000000001</v>
      </c>
      <c r="M81" s="8">
        <v>1E-4</v>
      </c>
      <c r="N81" s="8">
        <v>0</v>
      </c>
      <c r="O81" s="29"/>
      <c r="P81" s="29"/>
    </row>
    <row r="82" spans="1:16">
      <c r="A82" s="6" t="s">
        <v>447</v>
      </c>
      <c r="B82" s="17">
        <v>769026</v>
      </c>
      <c r="C82" s="18" t="s">
        <v>137</v>
      </c>
      <c r="D82" s="6"/>
      <c r="E82" s="18">
        <v>520029505</v>
      </c>
      <c r="F82" s="6" t="s">
        <v>286</v>
      </c>
      <c r="G82" s="6" t="s">
        <v>94</v>
      </c>
      <c r="H82" s="7">
        <v>72686.3</v>
      </c>
      <c r="I82" s="7">
        <v>2858</v>
      </c>
      <c r="J82" s="7">
        <v>0</v>
      </c>
      <c r="K82" s="7">
        <v>2077.37</v>
      </c>
      <c r="L82" s="8">
        <v>4.4000000000000003E-3</v>
      </c>
      <c r="M82" s="8">
        <v>1.6000000000000001E-3</v>
      </c>
      <c r="N82" s="8">
        <v>1E-4</v>
      </c>
      <c r="O82" s="29"/>
      <c r="P82" s="29"/>
    </row>
    <row r="83" spans="1:16">
      <c r="A83" s="6" t="s">
        <v>448</v>
      </c>
      <c r="B83" s="17">
        <v>1102128</v>
      </c>
      <c r="C83" s="18" t="s">
        <v>137</v>
      </c>
      <c r="D83" s="6"/>
      <c r="E83" s="18">
        <v>513817817</v>
      </c>
      <c r="F83" s="6" t="s">
        <v>279</v>
      </c>
      <c r="G83" s="6" t="s">
        <v>94</v>
      </c>
      <c r="H83" s="7">
        <v>44907</v>
      </c>
      <c r="I83" s="7">
        <v>8681</v>
      </c>
      <c r="J83" s="7">
        <v>0</v>
      </c>
      <c r="K83" s="7">
        <v>3898.38</v>
      </c>
      <c r="L83" s="8">
        <v>2.0999999999999999E-3</v>
      </c>
      <c r="M83" s="8">
        <v>3.0000000000000001E-3</v>
      </c>
      <c r="N83" s="8">
        <v>2.0000000000000001E-4</v>
      </c>
      <c r="O83" s="29"/>
      <c r="P83" s="29"/>
    </row>
    <row r="84" spans="1:16">
      <c r="A84" s="6" t="s">
        <v>449</v>
      </c>
      <c r="B84" s="17">
        <v>1155019</v>
      </c>
      <c r="C84" s="18" t="s">
        <v>137</v>
      </c>
      <c r="D84" s="6"/>
      <c r="E84" s="18">
        <v>1760</v>
      </c>
      <c r="F84" s="6" t="s">
        <v>375</v>
      </c>
      <c r="G84" s="6" t="s">
        <v>94</v>
      </c>
      <c r="H84" s="7">
        <v>1.3</v>
      </c>
      <c r="I84" s="7">
        <v>35240</v>
      </c>
      <c r="J84" s="7">
        <v>0</v>
      </c>
      <c r="K84" s="7">
        <v>0.46</v>
      </c>
      <c r="L84" s="8">
        <v>0</v>
      </c>
      <c r="M84" s="8">
        <v>0</v>
      </c>
      <c r="N84" s="8">
        <v>0</v>
      </c>
      <c r="O84" s="29"/>
      <c r="P84" s="29"/>
    </row>
    <row r="85" spans="1:16">
      <c r="A85" s="6" t="s">
        <v>450</v>
      </c>
      <c r="B85" s="17">
        <v>1147685</v>
      </c>
      <c r="C85" s="18" t="s">
        <v>137</v>
      </c>
      <c r="D85" s="6"/>
      <c r="E85" s="18">
        <v>515818524</v>
      </c>
      <c r="F85" s="6" t="s">
        <v>375</v>
      </c>
      <c r="G85" s="6" t="s">
        <v>94</v>
      </c>
      <c r="H85" s="7">
        <v>109799</v>
      </c>
      <c r="I85" s="7">
        <v>4161</v>
      </c>
      <c r="J85" s="7">
        <v>0</v>
      </c>
      <c r="K85" s="7">
        <v>4568.74</v>
      </c>
      <c r="L85" s="8">
        <v>1.0999999999999999E-2</v>
      </c>
      <c r="M85" s="8">
        <v>3.5000000000000001E-3</v>
      </c>
      <c r="N85" s="8">
        <v>2.9999999999999997E-4</v>
      </c>
      <c r="O85" s="29"/>
      <c r="P85" s="29"/>
    </row>
    <row r="86" spans="1:16">
      <c r="A86" s="6" t="s">
        <v>451</v>
      </c>
      <c r="B86" s="17">
        <v>686014</v>
      </c>
      <c r="C86" s="18" t="s">
        <v>137</v>
      </c>
      <c r="D86" s="6"/>
      <c r="E86" s="18">
        <v>520018482</v>
      </c>
      <c r="F86" s="6" t="s">
        <v>375</v>
      </c>
      <c r="G86" s="6" t="s">
        <v>94</v>
      </c>
      <c r="H86" s="7">
        <v>7585.41</v>
      </c>
      <c r="I86" s="7">
        <v>13700</v>
      </c>
      <c r="J86" s="7">
        <v>0</v>
      </c>
      <c r="K86" s="7">
        <v>1039.2</v>
      </c>
      <c r="L86" s="8">
        <v>2.3E-3</v>
      </c>
      <c r="M86" s="8">
        <v>8.0000000000000004E-4</v>
      </c>
      <c r="N86" s="8">
        <v>1E-4</v>
      </c>
      <c r="O86" s="29"/>
      <c r="P86" s="29"/>
    </row>
    <row r="87" spans="1:16">
      <c r="A87" s="6" t="s">
        <v>452</v>
      </c>
      <c r="B87" s="17">
        <v>1170240</v>
      </c>
      <c r="C87" s="18" t="s">
        <v>137</v>
      </c>
      <c r="D87" s="6"/>
      <c r="E87" s="18">
        <v>515114429</v>
      </c>
      <c r="F87" s="6" t="s">
        <v>377</v>
      </c>
      <c r="G87" s="6" t="s">
        <v>94</v>
      </c>
      <c r="H87" s="7">
        <v>75000</v>
      </c>
      <c r="I87" s="7">
        <v>4147</v>
      </c>
      <c r="J87" s="7">
        <v>0</v>
      </c>
      <c r="K87" s="7">
        <v>3110.25</v>
      </c>
      <c r="L87" s="8">
        <v>2.5999999999999999E-3</v>
      </c>
      <c r="M87" s="8">
        <v>2.3999999999999998E-3</v>
      </c>
      <c r="N87" s="8">
        <v>2.0000000000000001E-4</v>
      </c>
      <c r="O87" s="29"/>
      <c r="P87" s="29"/>
    </row>
    <row r="88" spans="1:16">
      <c r="A88" s="6" t="s">
        <v>453</v>
      </c>
      <c r="B88" s="17">
        <v>1169945</v>
      </c>
      <c r="C88" s="18" t="s">
        <v>137</v>
      </c>
      <c r="D88" s="6"/>
      <c r="E88" s="18">
        <v>514347160</v>
      </c>
      <c r="F88" s="6" t="s">
        <v>377</v>
      </c>
      <c r="G88" s="6" t="s">
        <v>94</v>
      </c>
      <c r="H88" s="7">
        <v>590000</v>
      </c>
      <c r="I88" s="7">
        <v>748.4</v>
      </c>
      <c r="J88" s="7">
        <v>0</v>
      </c>
      <c r="K88" s="7">
        <v>4415.5600000000004</v>
      </c>
      <c r="L88" s="8">
        <v>8.6E-3</v>
      </c>
      <c r="M88" s="8">
        <v>3.3999999999999998E-3</v>
      </c>
      <c r="N88" s="8">
        <v>2.9999999999999997E-4</v>
      </c>
      <c r="O88" s="29"/>
      <c r="P88" s="29"/>
    </row>
    <row r="89" spans="1:16">
      <c r="A89" s="6" t="s">
        <v>454</v>
      </c>
      <c r="B89" s="17">
        <v>1169895</v>
      </c>
      <c r="C89" s="18" t="s">
        <v>137</v>
      </c>
      <c r="D89" s="6"/>
      <c r="E89" s="18">
        <v>514856772</v>
      </c>
      <c r="F89" s="6" t="s">
        <v>377</v>
      </c>
      <c r="G89" s="6" t="s">
        <v>94</v>
      </c>
      <c r="H89" s="7">
        <v>203700</v>
      </c>
      <c r="I89" s="7">
        <v>1348</v>
      </c>
      <c r="J89" s="7">
        <v>0</v>
      </c>
      <c r="K89" s="7">
        <v>2745.88</v>
      </c>
      <c r="L89" s="8">
        <v>2.0999999999999999E-3</v>
      </c>
      <c r="M89" s="8">
        <v>2.0999999999999999E-3</v>
      </c>
      <c r="N89" s="8">
        <v>2.0000000000000001E-4</v>
      </c>
      <c r="O89" s="29"/>
      <c r="P89" s="29"/>
    </row>
    <row r="90" spans="1:16">
      <c r="A90" s="6" t="s">
        <v>455</v>
      </c>
      <c r="B90" s="17">
        <v>1087949</v>
      </c>
      <c r="C90" s="18" t="s">
        <v>137</v>
      </c>
      <c r="D90" s="6"/>
      <c r="E90" s="6" t="s">
        <v>309</v>
      </c>
      <c r="F90" s="6" t="s">
        <v>286</v>
      </c>
      <c r="G90" s="6" t="s">
        <v>94</v>
      </c>
      <c r="H90" s="7">
        <v>42270.720000000001</v>
      </c>
      <c r="I90" s="7">
        <v>1.5</v>
      </c>
      <c r="J90" s="7">
        <v>0</v>
      </c>
      <c r="K90" s="7">
        <v>0.63</v>
      </c>
      <c r="L90" s="8">
        <v>2.9999999999999997E-4</v>
      </c>
      <c r="M90" s="8">
        <v>0</v>
      </c>
      <c r="N90" s="8">
        <v>0</v>
      </c>
      <c r="O90" s="29"/>
      <c r="P90" s="29"/>
    </row>
    <row r="91" spans="1:16">
      <c r="A91" s="6" t="s">
        <v>456</v>
      </c>
      <c r="B91" s="17">
        <v>1170901</v>
      </c>
      <c r="C91" s="18" t="s">
        <v>137</v>
      </c>
      <c r="D91" s="6"/>
      <c r="E91" s="18">
        <v>3535148</v>
      </c>
      <c r="F91" s="6" t="s">
        <v>221</v>
      </c>
      <c r="G91" s="6" t="s">
        <v>94</v>
      </c>
      <c r="H91" s="7">
        <v>2966.58</v>
      </c>
      <c r="I91" s="7">
        <v>2751</v>
      </c>
      <c r="J91" s="7">
        <v>0</v>
      </c>
      <c r="K91" s="7">
        <v>81.61</v>
      </c>
      <c r="L91" s="8">
        <v>0</v>
      </c>
      <c r="M91" s="8">
        <v>1E-4</v>
      </c>
      <c r="N91" s="8">
        <v>0</v>
      </c>
      <c r="O91" s="29"/>
      <c r="P91" s="29"/>
    </row>
    <row r="92" spans="1:16">
      <c r="A92" s="6" t="s">
        <v>457</v>
      </c>
      <c r="B92" s="17">
        <v>1141969</v>
      </c>
      <c r="C92" s="18" t="s">
        <v>137</v>
      </c>
      <c r="D92" s="6"/>
      <c r="E92" s="18">
        <v>550263107</v>
      </c>
      <c r="F92" s="6" t="s">
        <v>304</v>
      </c>
      <c r="G92" s="6" t="s">
        <v>94</v>
      </c>
      <c r="H92" s="7">
        <v>148056</v>
      </c>
      <c r="I92" s="7">
        <v>1153</v>
      </c>
      <c r="J92" s="7">
        <v>0</v>
      </c>
      <c r="K92" s="7">
        <v>1707.09</v>
      </c>
      <c r="L92" s="8">
        <v>2.3999999999999998E-3</v>
      </c>
      <c r="M92" s="8">
        <v>1.2999999999999999E-3</v>
      </c>
      <c r="N92" s="8">
        <v>1E-4</v>
      </c>
      <c r="O92" s="29"/>
      <c r="P92" s="29"/>
    </row>
    <row r="93" spans="1:16">
      <c r="A93" s="6" t="s">
        <v>458</v>
      </c>
      <c r="B93" s="17">
        <v>1156926</v>
      </c>
      <c r="C93" s="18" t="s">
        <v>137</v>
      </c>
      <c r="D93" s="6"/>
      <c r="E93" s="18">
        <v>515846558</v>
      </c>
      <c r="F93" s="6" t="s">
        <v>221</v>
      </c>
      <c r="G93" s="6" t="s">
        <v>94</v>
      </c>
      <c r="H93" s="7">
        <v>435592</v>
      </c>
      <c r="I93" s="7">
        <v>96.2</v>
      </c>
      <c r="J93" s="7">
        <v>0</v>
      </c>
      <c r="K93" s="7">
        <v>419.04</v>
      </c>
      <c r="L93" s="8">
        <v>4.0000000000000002E-4</v>
      </c>
      <c r="M93" s="8">
        <v>2.9999999999999997E-4</v>
      </c>
      <c r="N93" s="8">
        <v>0</v>
      </c>
      <c r="O93" s="29"/>
      <c r="P93" s="29"/>
    </row>
    <row r="94" spans="1:16">
      <c r="A94" s="6" t="s">
        <v>459</v>
      </c>
      <c r="B94" s="17">
        <v>1168657</v>
      </c>
      <c r="C94" s="18" t="s">
        <v>137</v>
      </c>
      <c r="D94" s="6"/>
      <c r="E94" s="18">
        <v>540294428</v>
      </c>
      <c r="F94" s="6" t="s">
        <v>428</v>
      </c>
      <c r="G94" s="6" t="s">
        <v>94</v>
      </c>
      <c r="H94" s="7">
        <v>453000</v>
      </c>
      <c r="I94" s="7">
        <v>172.2</v>
      </c>
      <c r="J94" s="7">
        <v>0</v>
      </c>
      <c r="K94" s="7">
        <v>780.07</v>
      </c>
      <c r="L94" s="8">
        <v>1.29E-2</v>
      </c>
      <c r="M94" s="8">
        <v>5.9999999999999995E-4</v>
      </c>
      <c r="N94" s="8">
        <v>0</v>
      </c>
      <c r="O94" s="29"/>
      <c r="P94" s="29"/>
    </row>
    <row r="95" spans="1:16">
      <c r="A95" s="6" t="s">
        <v>460</v>
      </c>
      <c r="B95" s="17">
        <v>578013</v>
      </c>
      <c r="C95" s="18" t="s">
        <v>137</v>
      </c>
      <c r="D95" s="6"/>
      <c r="E95" s="18">
        <v>520033473</v>
      </c>
      <c r="F95" s="6" t="s">
        <v>461</v>
      </c>
      <c r="G95" s="6" t="s">
        <v>94</v>
      </c>
      <c r="H95" s="7">
        <v>13032</v>
      </c>
      <c r="I95" s="7">
        <v>12480</v>
      </c>
      <c r="J95" s="7">
        <v>0</v>
      </c>
      <c r="K95" s="7">
        <v>1626.39</v>
      </c>
      <c r="L95" s="8">
        <v>2.5000000000000001E-3</v>
      </c>
      <c r="M95" s="8">
        <v>1.1999999999999999E-3</v>
      </c>
      <c r="N95" s="8">
        <v>1E-4</v>
      </c>
      <c r="O95" s="29"/>
      <c r="P95" s="29"/>
    </row>
    <row r="96" spans="1:16">
      <c r="A96" s="6" t="s">
        <v>462</v>
      </c>
      <c r="B96" s="17">
        <v>1170000</v>
      </c>
      <c r="C96" s="18" t="s">
        <v>137</v>
      </c>
      <c r="D96" s="6"/>
      <c r="E96" s="18">
        <v>514707736</v>
      </c>
      <c r="F96" s="6" t="s">
        <v>463</v>
      </c>
      <c r="G96" s="6" t="s">
        <v>94</v>
      </c>
      <c r="H96" s="7">
        <v>198350</v>
      </c>
      <c r="I96" s="7">
        <v>2564</v>
      </c>
      <c r="J96" s="7">
        <v>0</v>
      </c>
      <c r="K96" s="7">
        <v>5085.6899999999996</v>
      </c>
      <c r="L96" s="8">
        <v>7.4000000000000003E-3</v>
      </c>
      <c r="M96" s="8">
        <v>3.8999999999999998E-3</v>
      </c>
      <c r="N96" s="8">
        <v>2.9999999999999997E-4</v>
      </c>
      <c r="O96" s="29"/>
      <c r="P96" s="29"/>
    </row>
    <row r="97" spans="1:16">
      <c r="A97" s="6" t="s">
        <v>464</v>
      </c>
      <c r="B97" s="17">
        <v>507012</v>
      </c>
      <c r="C97" s="18" t="s">
        <v>137</v>
      </c>
      <c r="D97" s="6"/>
      <c r="E97" s="18">
        <v>520040007</v>
      </c>
      <c r="F97" s="6" t="s">
        <v>430</v>
      </c>
      <c r="G97" s="6" t="s">
        <v>94</v>
      </c>
      <c r="H97" s="7">
        <v>92574</v>
      </c>
      <c r="I97" s="7">
        <v>21900</v>
      </c>
      <c r="J97" s="7">
        <v>0</v>
      </c>
      <c r="K97" s="7">
        <v>20273.71</v>
      </c>
      <c r="L97" s="8">
        <v>1.9900000000000001E-2</v>
      </c>
      <c r="M97" s="8">
        <v>1.54E-2</v>
      </c>
      <c r="N97" s="8">
        <v>1.2999999999999999E-3</v>
      </c>
      <c r="O97" s="29"/>
      <c r="P97" s="29"/>
    </row>
    <row r="98" spans="1:16">
      <c r="A98" s="6" t="s">
        <v>465</v>
      </c>
      <c r="B98" s="17">
        <v>1169689</v>
      </c>
      <c r="C98" s="18" t="s">
        <v>137</v>
      </c>
      <c r="D98" s="6"/>
      <c r="E98" s="18">
        <v>514579887</v>
      </c>
      <c r="F98" s="6" t="s">
        <v>390</v>
      </c>
      <c r="G98" s="6" t="s">
        <v>94</v>
      </c>
      <c r="H98" s="7">
        <v>362300</v>
      </c>
      <c r="I98" s="7">
        <v>1607</v>
      </c>
      <c r="J98" s="7">
        <v>0</v>
      </c>
      <c r="K98" s="7">
        <v>5822.16</v>
      </c>
      <c r="L98" s="8">
        <v>4.0000000000000001E-3</v>
      </c>
      <c r="M98" s="8">
        <v>4.4000000000000003E-3</v>
      </c>
      <c r="N98" s="8">
        <v>4.0000000000000002E-4</v>
      </c>
      <c r="O98" s="29"/>
      <c r="P98" s="29"/>
    </row>
    <row r="99" spans="1:16">
      <c r="A99" s="6" t="s">
        <v>466</v>
      </c>
      <c r="B99" s="17">
        <v>1166974</v>
      </c>
      <c r="C99" s="18" t="s">
        <v>137</v>
      </c>
      <c r="D99" s="6"/>
      <c r="E99" s="18">
        <v>516167343</v>
      </c>
      <c r="F99" s="6" t="s">
        <v>390</v>
      </c>
      <c r="G99" s="6" t="s">
        <v>94</v>
      </c>
      <c r="H99" s="7">
        <v>512000</v>
      </c>
      <c r="I99" s="7">
        <v>355</v>
      </c>
      <c r="J99" s="7">
        <v>0</v>
      </c>
      <c r="K99" s="7">
        <v>1817.6</v>
      </c>
      <c r="L99" s="8">
        <v>4.0000000000000001E-3</v>
      </c>
      <c r="M99" s="8">
        <v>1.4E-3</v>
      </c>
      <c r="N99" s="8">
        <v>1E-4</v>
      </c>
      <c r="O99" s="29"/>
      <c r="P99" s="29"/>
    </row>
    <row r="100" spans="1:16">
      <c r="A100" s="6" t="s">
        <v>467</v>
      </c>
      <c r="B100" s="17">
        <v>1162775</v>
      </c>
      <c r="C100" s="18" t="s">
        <v>137</v>
      </c>
      <c r="D100" s="6"/>
      <c r="E100" s="18">
        <v>516117181</v>
      </c>
      <c r="F100" s="6" t="s">
        <v>202</v>
      </c>
      <c r="G100" s="6" t="s">
        <v>94</v>
      </c>
      <c r="H100" s="7">
        <v>378050</v>
      </c>
      <c r="I100" s="7">
        <v>1339</v>
      </c>
      <c r="J100" s="7">
        <v>0</v>
      </c>
      <c r="K100" s="7">
        <v>5062.09</v>
      </c>
      <c r="L100" s="8">
        <v>6.1000000000000004E-3</v>
      </c>
      <c r="M100" s="8">
        <v>3.8999999999999998E-3</v>
      </c>
      <c r="N100" s="8">
        <v>2.9999999999999997E-4</v>
      </c>
      <c r="O100" s="29"/>
      <c r="P100" s="29"/>
    </row>
    <row r="101" spans="1:16">
      <c r="A101" s="6" t="s">
        <v>468</v>
      </c>
      <c r="B101" s="17">
        <v>1140573</v>
      </c>
      <c r="C101" s="18" t="s">
        <v>137</v>
      </c>
      <c r="D101" s="6"/>
      <c r="E101" s="18">
        <v>515327120</v>
      </c>
      <c r="F101" s="6" t="s">
        <v>202</v>
      </c>
      <c r="G101" s="6" t="s">
        <v>94</v>
      </c>
      <c r="H101" s="7">
        <v>3516564</v>
      </c>
      <c r="I101" s="7">
        <v>191</v>
      </c>
      <c r="J101" s="7">
        <v>0</v>
      </c>
      <c r="K101" s="7">
        <v>6716.64</v>
      </c>
      <c r="L101" s="8">
        <v>5.5999999999999999E-3</v>
      </c>
      <c r="M101" s="8">
        <v>5.1000000000000004E-3</v>
      </c>
      <c r="N101" s="8">
        <v>4.0000000000000002E-4</v>
      </c>
      <c r="O101" s="29"/>
      <c r="P101" s="29"/>
    </row>
    <row r="102" spans="1:16">
      <c r="A102" s="6" t="s">
        <v>469</v>
      </c>
      <c r="B102" s="17">
        <v>699017</v>
      </c>
      <c r="C102" s="18" t="s">
        <v>137</v>
      </c>
      <c r="D102" s="6"/>
      <c r="E102" s="18">
        <v>520025438</v>
      </c>
      <c r="F102" s="6" t="s">
        <v>202</v>
      </c>
      <c r="G102" s="6" t="s">
        <v>94</v>
      </c>
      <c r="H102" s="7">
        <v>18812</v>
      </c>
      <c r="I102" s="7">
        <v>31670</v>
      </c>
      <c r="J102" s="7">
        <v>0</v>
      </c>
      <c r="K102" s="7">
        <v>5957.76</v>
      </c>
      <c r="L102" s="8">
        <v>3.0000000000000001E-3</v>
      </c>
      <c r="M102" s="8">
        <v>4.4999999999999997E-3</v>
      </c>
      <c r="N102" s="8">
        <v>4.0000000000000002E-4</v>
      </c>
      <c r="O102" s="29"/>
      <c r="P102" s="29"/>
    </row>
    <row r="103" spans="1:16">
      <c r="A103" s="13" t="s">
        <v>470</v>
      </c>
      <c r="B103" s="14"/>
      <c r="C103" s="20"/>
      <c r="D103" s="13"/>
      <c r="E103" s="13"/>
      <c r="F103" s="13"/>
      <c r="G103" s="13"/>
      <c r="H103" s="15">
        <v>0</v>
      </c>
      <c r="K103" s="15">
        <v>0</v>
      </c>
      <c r="M103" s="16">
        <v>0</v>
      </c>
      <c r="N103" s="16">
        <v>0</v>
      </c>
      <c r="O103" s="29"/>
      <c r="P103" s="29"/>
    </row>
    <row r="104" spans="1:16">
      <c r="A104" s="3" t="s">
        <v>117</v>
      </c>
      <c r="B104" s="12"/>
      <c r="C104" s="19"/>
      <c r="D104" s="3"/>
      <c r="E104" s="3"/>
      <c r="F104" s="3"/>
      <c r="G104" s="3"/>
      <c r="H104" s="9">
        <v>11353309</v>
      </c>
      <c r="K104" s="9">
        <v>705634.55</v>
      </c>
      <c r="M104" s="10">
        <v>0.53739999999999999</v>
      </c>
      <c r="N104" s="10">
        <v>4.3900000000000002E-2</v>
      </c>
      <c r="O104" s="29"/>
      <c r="P104" s="29"/>
    </row>
    <row r="105" spans="1:16">
      <c r="A105" s="13" t="s">
        <v>170</v>
      </c>
      <c r="B105" s="14"/>
      <c r="C105" s="20"/>
      <c r="D105" s="13"/>
      <c r="E105" s="13"/>
      <c r="F105" s="13"/>
      <c r="G105" s="13"/>
      <c r="H105" s="15">
        <v>6235875</v>
      </c>
      <c r="K105" s="15">
        <v>340713.57</v>
      </c>
      <c r="M105" s="16">
        <v>0.25950000000000001</v>
      </c>
      <c r="N105" s="16">
        <v>2.12E-2</v>
      </c>
      <c r="O105" s="29"/>
      <c r="P105" s="29"/>
    </row>
    <row r="106" spans="1:16">
      <c r="A106" s="6" t="s">
        <v>471</v>
      </c>
      <c r="B106" s="17" t="s">
        <v>472</v>
      </c>
      <c r="C106" s="18" t="s">
        <v>346</v>
      </c>
      <c r="D106" s="6"/>
      <c r="E106" s="6"/>
      <c r="F106" s="6" t="s">
        <v>355</v>
      </c>
      <c r="G106" s="6" t="s">
        <v>43</v>
      </c>
      <c r="H106" s="7">
        <v>7759</v>
      </c>
      <c r="I106" s="7">
        <v>12179</v>
      </c>
      <c r="J106" s="7">
        <v>0</v>
      </c>
      <c r="K106" s="7">
        <v>3038.07</v>
      </c>
      <c r="M106" s="8">
        <v>2.3E-3</v>
      </c>
      <c r="N106" s="8">
        <v>2.0000000000000001E-4</v>
      </c>
      <c r="O106" s="29"/>
      <c r="P106" s="29"/>
    </row>
    <row r="107" spans="1:16">
      <c r="A107" s="6" t="s">
        <v>473</v>
      </c>
      <c r="B107" s="17" t="s">
        <v>474</v>
      </c>
      <c r="C107" s="18" t="s">
        <v>346</v>
      </c>
      <c r="D107" s="6"/>
      <c r="E107" s="6"/>
      <c r="F107" s="6" t="s">
        <v>355</v>
      </c>
      <c r="G107" s="6" t="s">
        <v>43</v>
      </c>
      <c r="H107" s="7">
        <v>16293</v>
      </c>
      <c r="I107" s="7">
        <v>8630</v>
      </c>
      <c r="J107" s="7">
        <v>0</v>
      </c>
      <c r="K107" s="7">
        <v>4520.57</v>
      </c>
      <c r="L107" s="8">
        <v>0</v>
      </c>
      <c r="M107" s="8">
        <v>3.3999999999999998E-3</v>
      </c>
      <c r="N107" s="8">
        <v>2.9999999999999997E-4</v>
      </c>
      <c r="O107" s="29"/>
      <c r="P107" s="29"/>
    </row>
    <row r="108" spans="1:16">
      <c r="A108" s="6" t="s">
        <v>475</v>
      </c>
      <c r="B108" s="17" t="s">
        <v>476</v>
      </c>
      <c r="C108" s="18" t="s">
        <v>162</v>
      </c>
      <c r="D108" s="6"/>
      <c r="E108" s="6"/>
      <c r="F108" s="6" t="s">
        <v>355</v>
      </c>
      <c r="G108" s="6" t="s">
        <v>43</v>
      </c>
      <c r="H108" s="7">
        <v>108368</v>
      </c>
      <c r="I108" s="7">
        <v>2976</v>
      </c>
      <c r="J108" s="7">
        <v>0</v>
      </c>
      <c r="K108" s="7">
        <v>10368.48</v>
      </c>
      <c r="M108" s="8">
        <v>7.9000000000000008E-3</v>
      </c>
      <c r="N108" s="8">
        <v>5.9999999999999995E-4</v>
      </c>
      <c r="O108" s="29"/>
      <c r="P108" s="29"/>
    </row>
    <row r="109" spans="1:16">
      <c r="A109" s="6" t="s">
        <v>477</v>
      </c>
      <c r="B109" s="17" t="s">
        <v>478</v>
      </c>
      <c r="C109" s="18" t="s">
        <v>346</v>
      </c>
      <c r="D109" s="6"/>
      <c r="E109" s="6"/>
      <c r="F109" s="6" t="s">
        <v>355</v>
      </c>
      <c r="G109" s="6" t="s">
        <v>43</v>
      </c>
      <c r="H109" s="7">
        <v>13888</v>
      </c>
      <c r="I109" s="7">
        <v>10985</v>
      </c>
      <c r="J109" s="7">
        <v>0</v>
      </c>
      <c r="K109" s="7">
        <v>4904.79</v>
      </c>
      <c r="M109" s="8">
        <v>3.7000000000000002E-3</v>
      </c>
      <c r="N109" s="8">
        <v>2.9999999999999997E-4</v>
      </c>
      <c r="O109" s="29"/>
      <c r="P109" s="29"/>
    </row>
    <row r="110" spans="1:16">
      <c r="A110" s="6" t="s">
        <v>479</v>
      </c>
      <c r="B110" s="17" t="s">
        <v>480</v>
      </c>
      <c r="C110" s="18" t="s">
        <v>346</v>
      </c>
      <c r="D110" s="6"/>
      <c r="E110" s="6"/>
      <c r="F110" s="6" t="s">
        <v>355</v>
      </c>
      <c r="G110" s="6" t="s">
        <v>43</v>
      </c>
      <c r="H110" s="7">
        <v>38912</v>
      </c>
      <c r="I110" s="7">
        <v>5285</v>
      </c>
      <c r="J110" s="7">
        <v>0</v>
      </c>
      <c r="K110" s="7">
        <v>6611.64</v>
      </c>
      <c r="L110" s="8">
        <v>2.9999999999999997E-4</v>
      </c>
      <c r="M110" s="8">
        <v>5.0000000000000001E-3</v>
      </c>
      <c r="N110" s="8">
        <v>4.0000000000000002E-4</v>
      </c>
      <c r="O110" s="29"/>
      <c r="P110" s="29"/>
    </row>
    <row r="111" spans="1:16">
      <c r="A111" s="6" t="s">
        <v>481</v>
      </c>
      <c r="B111" s="17" t="s">
        <v>482</v>
      </c>
      <c r="C111" s="18" t="s">
        <v>346</v>
      </c>
      <c r="D111" s="6"/>
      <c r="E111" s="6"/>
      <c r="F111" s="6" t="s">
        <v>355</v>
      </c>
      <c r="G111" s="6" t="s">
        <v>43</v>
      </c>
      <c r="H111" s="7">
        <v>9756</v>
      </c>
      <c r="I111" s="7">
        <v>14613</v>
      </c>
      <c r="J111" s="7">
        <v>0</v>
      </c>
      <c r="K111" s="7">
        <v>4583.45</v>
      </c>
      <c r="M111" s="8">
        <v>3.5000000000000001E-3</v>
      </c>
      <c r="N111" s="8">
        <v>2.9999999999999997E-4</v>
      </c>
      <c r="O111" s="29"/>
      <c r="P111" s="29"/>
    </row>
    <row r="112" spans="1:16">
      <c r="A112" s="6" t="s">
        <v>483</v>
      </c>
      <c r="B112" s="17" t="s">
        <v>484</v>
      </c>
      <c r="C112" s="18" t="s">
        <v>162</v>
      </c>
      <c r="D112" s="6"/>
      <c r="E112" s="6"/>
      <c r="F112" s="6" t="s">
        <v>355</v>
      </c>
      <c r="G112" s="6" t="s">
        <v>43</v>
      </c>
      <c r="H112" s="7">
        <v>46402</v>
      </c>
      <c r="I112" s="7">
        <v>3709</v>
      </c>
      <c r="J112" s="7">
        <v>0</v>
      </c>
      <c r="K112" s="7">
        <v>5533.18</v>
      </c>
      <c r="M112" s="8">
        <v>4.1999999999999997E-3</v>
      </c>
      <c r="N112" s="8">
        <v>2.9999999999999997E-4</v>
      </c>
      <c r="O112" s="29"/>
      <c r="P112" s="29"/>
    </row>
    <row r="113" spans="1:16">
      <c r="A113" s="6" t="s">
        <v>485</v>
      </c>
      <c r="B113" s="17" t="s">
        <v>486</v>
      </c>
      <c r="C113" s="18" t="s">
        <v>487</v>
      </c>
      <c r="D113" s="6"/>
      <c r="E113" s="6"/>
      <c r="F113" s="6" t="s">
        <v>355</v>
      </c>
      <c r="G113" s="6" t="s">
        <v>43</v>
      </c>
      <c r="H113" s="7">
        <v>6195</v>
      </c>
      <c r="I113" s="7">
        <v>14853</v>
      </c>
      <c r="J113" s="7">
        <v>0</v>
      </c>
      <c r="K113" s="7">
        <v>2958.26</v>
      </c>
      <c r="L113" s="8">
        <v>0</v>
      </c>
      <c r="M113" s="8">
        <v>2.3E-3</v>
      </c>
      <c r="N113" s="8">
        <v>2.0000000000000001E-4</v>
      </c>
      <c r="O113" s="29"/>
      <c r="P113" s="29"/>
    </row>
    <row r="114" spans="1:16">
      <c r="A114" s="6" t="s">
        <v>488</v>
      </c>
      <c r="B114" s="17" t="s">
        <v>489</v>
      </c>
      <c r="C114" s="18" t="s">
        <v>162</v>
      </c>
      <c r="D114" s="6"/>
      <c r="E114" s="6"/>
      <c r="F114" s="6" t="s">
        <v>355</v>
      </c>
      <c r="G114" s="6" t="s">
        <v>67</v>
      </c>
      <c r="H114" s="7">
        <v>237000</v>
      </c>
      <c r="I114" s="7">
        <v>9400</v>
      </c>
      <c r="J114" s="7">
        <v>0</v>
      </c>
      <c r="K114" s="7">
        <v>9245.3700000000008</v>
      </c>
      <c r="M114" s="8">
        <v>7.0000000000000001E-3</v>
      </c>
      <c r="N114" s="8">
        <v>5.9999999999999995E-4</v>
      </c>
      <c r="O114" s="29"/>
      <c r="P114" s="29"/>
    </row>
    <row r="115" spans="1:16">
      <c r="A115" s="6" t="s">
        <v>490</v>
      </c>
      <c r="B115" s="17" t="s">
        <v>491</v>
      </c>
      <c r="C115" s="18" t="s">
        <v>162</v>
      </c>
      <c r="D115" s="6"/>
      <c r="E115" s="6"/>
      <c r="F115" s="6" t="s">
        <v>355</v>
      </c>
      <c r="G115" s="6" t="s">
        <v>43</v>
      </c>
      <c r="H115" s="7">
        <v>44059</v>
      </c>
      <c r="I115" s="7">
        <v>1548</v>
      </c>
      <c r="J115" s="7">
        <v>0</v>
      </c>
      <c r="K115" s="7">
        <v>2192.7399999999998</v>
      </c>
      <c r="M115" s="8">
        <v>1.6999999999999999E-3</v>
      </c>
      <c r="N115" s="8">
        <v>1E-4</v>
      </c>
      <c r="O115" s="29"/>
      <c r="P115" s="29"/>
    </row>
    <row r="116" spans="1:16">
      <c r="A116" s="6" t="s">
        <v>490</v>
      </c>
      <c r="B116" s="17" t="s">
        <v>492</v>
      </c>
      <c r="C116" s="18" t="s">
        <v>162</v>
      </c>
      <c r="D116" s="6"/>
      <c r="E116" s="6"/>
      <c r="F116" s="6" t="s">
        <v>355</v>
      </c>
      <c r="G116" s="6" t="s">
        <v>43</v>
      </c>
      <c r="H116" s="7">
        <v>28161</v>
      </c>
      <c r="I116" s="7">
        <v>4620</v>
      </c>
      <c r="J116" s="7">
        <v>0</v>
      </c>
      <c r="K116" s="7">
        <v>4182.84</v>
      </c>
      <c r="M116" s="8">
        <v>3.2000000000000002E-3</v>
      </c>
      <c r="N116" s="8">
        <v>2.9999999999999997E-4</v>
      </c>
      <c r="O116" s="29"/>
      <c r="P116" s="29"/>
    </row>
    <row r="117" spans="1:16">
      <c r="A117" s="6" t="s">
        <v>493</v>
      </c>
      <c r="B117" s="17" t="s">
        <v>494</v>
      </c>
      <c r="C117" s="18" t="s">
        <v>346</v>
      </c>
      <c r="D117" s="6"/>
      <c r="E117" s="6"/>
      <c r="F117" s="6" t="s">
        <v>355</v>
      </c>
      <c r="G117" s="6" t="s">
        <v>43</v>
      </c>
      <c r="H117" s="7">
        <v>5859</v>
      </c>
      <c r="I117" s="7">
        <v>17048</v>
      </c>
      <c r="J117" s="7">
        <v>0</v>
      </c>
      <c r="K117" s="7">
        <v>3211.28</v>
      </c>
      <c r="L117" s="8">
        <v>1E-4</v>
      </c>
      <c r="M117" s="8">
        <v>2.3999999999999998E-3</v>
      </c>
      <c r="N117" s="8">
        <v>2.0000000000000001E-4</v>
      </c>
      <c r="O117" s="29"/>
      <c r="P117" s="29"/>
    </row>
    <row r="118" spans="1:16">
      <c r="A118" s="6" t="s">
        <v>495</v>
      </c>
      <c r="B118" s="17" t="s">
        <v>496</v>
      </c>
      <c r="C118" s="18" t="s">
        <v>162</v>
      </c>
      <c r="D118" s="6"/>
      <c r="E118" s="6"/>
      <c r="F118" s="6" t="s">
        <v>355</v>
      </c>
      <c r="G118" s="6" t="s">
        <v>43</v>
      </c>
      <c r="H118" s="7">
        <v>32116</v>
      </c>
      <c r="I118" s="7">
        <v>5872</v>
      </c>
      <c r="J118" s="7">
        <v>0</v>
      </c>
      <c r="K118" s="7">
        <v>6063.01</v>
      </c>
      <c r="M118" s="8">
        <v>4.5999999999999999E-3</v>
      </c>
      <c r="N118" s="8">
        <v>4.0000000000000002E-4</v>
      </c>
      <c r="O118" s="29"/>
      <c r="P118" s="29"/>
    </row>
    <row r="119" spans="1:16">
      <c r="A119" s="6" t="s">
        <v>497</v>
      </c>
      <c r="B119" s="17" t="s">
        <v>498</v>
      </c>
      <c r="C119" s="18" t="s">
        <v>499</v>
      </c>
      <c r="D119" s="6"/>
      <c r="E119" s="6"/>
      <c r="F119" s="6" t="s">
        <v>355</v>
      </c>
      <c r="G119" s="6" t="s">
        <v>46</v>
      </c>
      <c r="H119" s="7">
        <v>4111</v>
      </c>
      <c r="I119" s="7">
        <v>56880</v>
      </c>
      <c r="J119" s="7">
        <v>0</v>
      </c>
      <c r="K119" s="7">
        <v>8534.4599999999991</v>
      </c>
      <c r="M119" s="8">
        <v>6.4999999999999997E-3</v>
      </c>
      <c r="N119" s="8">
        <v>5.0000000000000001E-4</v>
      </c>
      <c r="O119" s="29"/>
      <c r="P119" s="29"/>
    </row>
    <row r="120" spans="1:16">
      <c r="A120" s="6" t="s">
        <v>500</v>
      </c>
      <c r="B120" s="17" t="s">
        <v>501</v>
      </c>
      <c r="C120" s="18" t="s">
        <v>487</v>
      </c>
      <c r="D120" s="6"/>
      <c r="E120" s="6"/>
      <c r="F120" s="6" t="s">
        <v>355</v>
      </c>
      <c r="G120" s="6" t="s">
        <v>43</v>
      </c>
      <c r="H120" s="7">
        <v>12308</v>
      </c>
      <c r="I120" s="7">
        <v>15119</v>
      </c>
      <c r="J120" s="7">
        <v>0</v>
      </c>
      <c r="K120" s="7">
        <v>5982.62</v>
      </c>
      <c r="M120" s="8">
        <v>4.5999999999999999E-3</v>
      </c>
      <c r="N120" s="8">
        <v>4.0000000000000002E-4</v>
      </c>
      <c r="O120" s="29"/>
      <c r="P120" s="29"/>
    </row>
    <row r="121" spans="1:16">
      <c r="A121" s="6" t="s">
        <v>502</v>
      </c>
      <c r="B121" s="17" t="s">
        <v>503</v>
      </c>
      <c r="C121" s="18" t="s">
        <v>487</v>
      </c>
      <c r="D121" s="6"/>
      <c r="E121" s="6"/>
      <c r="F121" s="6" t="s">
        <v>355</v>
      </c>
      <c r="G121" s="6" t="s">
        <v>43</v>
      </c>
      <c r="H121" s="7">
        <v>29748</v>
      </c>
      <c r="I121" s="7">
        <v>7518</v>
      </c>
      <c r="J121" s="7">
        <v>0</v>
      </c>
      <c r="K121" s="7">
        <v>7190.2</v>
      </c>
      <c r="L121" s="8">
        <v>0</v>
      </c>
      <c r="M121" s="8">
        <v>5.4999999999999997E-3</v>
      </c>
      <c r="N121" s="8">
        <v>4.0000000000000002E-4</v>
      </c>
      <c r="O121" s="29"/>
      <c r="P121" s="29"/>
    </row>
    <row r="122" spans="1:16">
      <c r="A122" s="6" t="s">
        <v>504</v>
      </c>
      <c r="B122" s="17" t="s">
        <v>505</v>
      </c>
      <c r="C122" s="18" t="s">
        <v>346</v>
      </c>
      <c r="D122" s="6"/>
      <c r="E122" s="6"/>
      <c r="F122" s="6" t="s">
        <v>355</v>
      </c>
      <c r="G122" s="6" t="s">
        <v>43</v>
      </c>
      <c r="H122" s="7">
        <v>22423</v>
      </c>
      <c r="I122" s="7">
        <v>17006</v>
      </c>
      <c r="J122" s="7">
        <v>35.83</v>
      </c>
      <c r="K122" s="7">
        <v>12295.44</v>
      </c>
      <c r="L122" s="8">
        <v>1E-4</v>
      </c>
      <c r="M122" s="8">
        <v>9.4000000000000004E-3</v>
      </c>
      <c r="N122" s="8">
        <v>8.0000000000000004E-4</v>
      </c>
      <c r="O122" s="29"/>
      <c r="P122" s="29"/>
    </row>
    <row r="123" spans="1:16">
      <c r="A123" s="6" t="s">
        <v>506</v>
      </c>
      <c r="B123" s="17" t="s">
        <v>507</v>
      </c>
      <c r="C123" s="18" t="s">
        <v>162</v>
      </c>
      <c r="D123" s="6"/>
      <c r="E123" s="6"/>
      <c r="F123" s="6" t="s">
        <v>355</v>
      </c>
      <c r="G123" s="6" t="s">
        <v>43</v>
      </c>
      <c r="H123" s="7">
        <v>41988</v>
      </c>
      <c r="I123" s="7">
        <v>2762</v>
      </c>
      <c r="J123" s="7">
        <v>0</v>
      </c>
      <c r="K123" s="7">
        <v>3728.46</v>
      </c>
      <c r="M123" s="8">
        <v>2.8E-3</v>
      </c>
      <c r="N123" s="8">
        <v>2.0000000000000001E-4</v>
      </c>
      <c r="O123" s="29"/>
      <c r="P123" s="29"/>
    </row>
    <row r="124" spans="1:16">
      <c r="A124" s="6" t="s">
        <v>508</v>
      </c>
      <c r="B124" s="17" t="s">
        <v>509</v>
      </c>
      <c r="C124" s="18" t="s">
        <v>487</v>
      </c>
      <c r="D124" s="6"/>
      <c r="E124" s="6"/>
      <c r="F124" s="6" t="s">
        <v>355</v>
      </c>
      <c r="G124" s="6" t="s">
        <v>43</v>
      </c>
      <c r="H124" s="7">
        <v>25132</v>
      </c>
      <c r="I124" s="7">
        <v>2070</v>
      </c>
      <c r="J124" s="7">
        <v>0</v>
      </c>
      <c r="K124" s="7">
        <v>1672.55</v>
      </c>
      <c r="M124" s="8">
        <v>1.2999999999999999E-3</v>
      </c>
      <c r="N124" s="8">
        <v>1E-4</v>
      </c>
      <c r="O124" s="29"/>
      <c r="P124" s="29"/>
    </row>
    <row r="125" spans="1:16">
      <c r="A125" s="6" t="s">
        <v>510</v>
      </c>
      <c r="B125" s="17" t="s">
        <v>511</v>
      </c>
      <c r="C125" s="18" t="s">
        <v>162</v>
      </c>
      <c r="D125" s="6"/>
      <c r="E125" s="6"/>
      <c r="F125" s="6" t="s">
        <v>355</v>
      </c>
      <c r="G125" s="6" t="s">
        <v>43</v>
      </c>
      <c r="H125" s="7">
        <v>39892</v>
      </c>
      <c r="I125" s="7">
        <v>6863</v>
      </c>
      <c r="J125" s="7">
        <v>0</v>
      </c>
      <c r="K125" s="7">
        <v>8801.99</v>
      </c>
      <c r="M125" s="8">
        <v>6.7000000000000002E-3</v>
      </c>
      <c r="N125" s="8">
        <v>5.0000000000000001E-4</v>
      </c>
      <c r="O125" s="29"/>
      <c r="P125" s="29"/>
    </row>
    <row r="126" spans="1:16">
      <c r="A126" s="6" t="s">
        <v>512</v>
      </c>
      <c r="B126" s="17" t="s">
        <v>513</v>
      </c>
      <c r="C126" s="18" t="s">
        <v>346</v>
      </c>
      <c r="D126" s="6"/>
      <c r="E126" s="6"/>
      <c r="F126" s="6" t="s">
        <v>355</v>
      </c>
      <c r="G126" s="6" t="s">
        <v>43</v>
      </c>
      <c r="H126" s="7">
        <v>11438</v>
      </c>
      <c r="I126" s="7">
        <v>6929</v>
      </c>
      <c r="J126" s="7">
        <v>0</v>
      </c>
      <c r="K126" s="7">
        <v>2548.0100000000002</v>
      </c>
      <c r="M126" s="8">
        <v>1.9E-3</v>
      </c>
      <c r="N126" s="8">
        <v>2.0000000000000001E-4</v>
      </c>
      <c r="O126" s="29"/>
      <c r="P126" s="29"/>
    </row>
    <row r="127" spans="1:16">
      <c r="A127" s="6" t="s">
        <v>514</v>
      </c>
      <c r="B127" s="17" t="s">
        <v>515</v>
      </c>
      <c r="C127" s="18" t="s">
        <v>346</v>
      </c>
      <c r="D127" s="6"/>
      <c r="E127" s="6"/>
      <c r="F127" s="6" t="s">
        <v>355</v>
      </c>
      <c r="G127" s="6" t="s">
        <v>43</v>
      </c>
      <c r="H127" s="7">
        <v>8311</v>
      </c>
      <c r="I127" s="7">
        <v>24504</v>
      </c>
      <c r="J127" s="7">
        <v>0</v>
      </c>
      <c r="K127" s="7">
        <v>6547.44</v>
      </c>
      <c r="L127" s="8">
        <v>0</v>
      </c>
      <c r="M127" s="8">
        <v>5.0000000000000001E-3</v>
      </c>
      <c r="N127" s="8">
        <v>4.0000000000000002E-4</v>
      </c>
      <c r="O127" s="29"/>
      <c r="P127" s="29"/>
    </row>
    <row r="128" spans="1:16">
      <c r="A128" s="6" t="s">
        <v>516</v>
      </c>
      <c r="B128" s="17" t="s">
        <v>517</v>
      </c>
      <c r="C128" s="18" t="s">
        <v>487</v>
      </c>
      <c r="D128" s="6"/>
      <c r="E128" s="6"/>
      <c r="F128" s="6" t="s">
        <v>355</v>
      </c>
      <c r="G128" s="6" t="s">
        <v>43</v>
      </c>
      <c r="H128" s="7">
        <v>290482</v>
      </c>
      <c r="I128" s="7">
        <v>1195</v>
      </c>
      <c r="J128" s="7">
        <v>0</v>
      </c>
      <c r="K128" s="7">
        <v>11160.1</v>
      </c>
      <c r="L128" s="8">
        <v>1E-4</v>
      </c>
      <c r="M128" s="8">
        <v>8.5000000000000006E-3</v>
      </c>
      <c r="N128" s="8">
        <v>6.9999999999999999E-4</v>
      </c>
      <c r="O128" s="29"/>
      <c r="P128" s="29"/>
    </row>
    <row r="129" spans="1:16">
      <c r="A129" s="6" t="s">
        <v>518</v>
      </c>
      <c r="B129" s="17" t="s">
        <v>519</v>
      </c>
      <c r="C129" s="18" t="s">
        <v>520</v>
      </c>
      <c r="D129" s="6"/>
      <c r="E129" s="6"/>
      <c r="F129" s="6" t="s">
        <v>355</v>
      </c>
      <c r="G129" s="6" t="s">
        <v>67</v>
      </c>
      <c r="H129" s="7">
        <v>10253</v>
      </c>
      <c r="I129" s="7">
        <v>56400</v>
      </c>
      <c r="J129" s="7">
        <v>0</v>
      </c>
      <c r="K129" s="7">
        <v>2399.8200000000002</v>
      </c>
      <c r="L129" s="8">
        <v>0</v>
      </c>
      <c r="M129" s="8">
        <v>1.8E-3</v>
      </c>
      <c r="N129" s="8">
        <v>1E-4</v>
      </c>
      <c r="O129" s="29"/>
      <c r="P129" s="29"/>
    </row>
    <row r="130" spans="1:16">
      <c r="A130" s="6" t="s">
        <v>521</v>
      </c>
      <c r="B130" s="17" t="s">
        <v>522</v>
      </c>
      <c r="C130" s="18" t="s">
        <v>162</v>
      </c>
      <c r="D130" s="6"/>
      <c r="E130" s="6"/>
      <c r="F130" s="6" t="s">
        <v>355</v>
      </c>
      <c r="G130" s="6" t="s">
        <v>44</v>
      </c>
      <c r="H130" s="7">
        <v>1563</v>
      </c>
      <c r="I130" s="7">
        <v>3840000</v>
      </c>
      <c r="J130" s="7">
        <v>0</v>
      </c>
      <c r="K130" s="7">
        <v>1872.06</v>
      </c>
      <c r="M130" s="8">
        <v>1.4E-3</v>
      </c>
      <c r="N130" s="8">
        <v>1E-4</v>
      </c>
      <c r="O130" s="29"/>
      <c r="P130" s="29"/>
    </row>
    <row r="131" spans="1:16">
      <c r="A131" s="6" t="s">
        <v>523</v>
      </c>
      <c r="B131" s="17" t="s">
        <v>524</v>
      </c>
      <c r="C131" s="18" t="s">
        <v>162</v>
      </c>
      <c r="D131" s="6"/>
      <c r="E131" s="6"/>
      <c r="F131" s="6" t="s">
        <v>355</v>
      </c>
      <c r="G131" s="6" t="s">
        <v>43</v>
      </c>
      <c r="H131" s="7">
        <v>1612</v>
      </c>
      <c r="I131" s="7">
        <v>6718</v>
      </c>
      <c r="J131" s="7">
        <v>0</v>
      </c>
      <c r="K131" s="7">
        <v>348.17</v>
      </c>
      <c r="L131" s="8">
        <v>0</v>
      </c>
      <c r="M131" s="8">
        <v>2.9999999999999997E-4</v>
      </c>
      <c r="N131" s="8">
        <v>0</v>
      </c>
      <c r="O131" s="29"/>
      <c r="P131" s="29"/>
    </row>
    <row r="132" spans="1:16">
      <c r="A132" s="6" t="s">
        <v>525</v>
      </c>
      <c r="B132" s="17" t="s">
        <v>526</v>
      </c>
      <c r="C132" s="18" t="s">
        <v>162</v>
      </c>
      <c r="D132" s="6"/>
      <c r="E132" s="6"/>
      <c r="F132" s="6" t="s">
        <v>355</v>
      </c>
      <c r="G132" s="6" t="s">
        <v>43</v>
      </c>
      <c r="H132" s="7">
        <v>26297</v>
      </c>
      <c r="I132" s="7">
        <v>3117</v>
      </c>
      <c r="J132" s="7">
        <v>0</v>
      </c>
      <c r="K132" s="7">
        <v>2635.26</v>
      </c>
      <c r="M132" s="8">
        <v>2E-3</v>
      </c>
      <c r="N132" s="8">
        <v>2.0000000000000001E-4</v>
      </c>
      <c r="O132" s="29"/>
      <c r="P132" s="29"/>
    </row>
    <row r="133" spans="1:16">
      <c r="A133" s="6" t="s">
        <v>527</v>
      </c>
      <c r="B133" s="17" t="s">
        <v>528</v>
      </c>
      <c r="C133" s="18" t="s">
        <v>162</v>
      </c>
      <c r="D133" s="6"/>
      <c r="E133" s="18"/>
      <c r="F133" s="6" t="s">
        <v>355</v>
      </c>
      <c r="G133" s="6" t="s">
        <v>43</v>
      </c>
      <c r="H133" s="7">
        <v>466636</v>
      </c>
      <c r="I133" s="7">
        <v>965</v>
      </c>
      <c r="J133" s="7">
        <v>0</v>
      </c>
      <c r="K133" s="7">
        <v>14477.27</v>
      </c>
      <c r="L133" s="8">
        <v>4.0000000000000002E-4</v>
      </c>
      <c r="M133" s="8">
        <v>1.0999999999999999E-2</v>
      </c>
      <c r="N133" s="8">
        <v>8.9999999999999998E-4</v>
      </c>
      <c r="O133" s="29"/>
      <c r="P133" s="29"/>
    </row>
    <row r="134" spans="1:16">
      <c r="A134" s="6" t="s">
        <v>529</v>
      </c>
      <c r="B134" s="17" t="s">
        <v>530</v>
      </c>
      <c r="C134" s="18" t="s">
        <v>162</v>
      </c>
      <c r="D134" s="6"/>
      <c r="E134" s="6"/>
      <c r="F134" s="6" t="s">
        <v>175</v>
      </c>
      <c r="G134" s="6" t="s">
        <v>45</v>
      </c>
      <c r="H134" s="7">
        <v>8167</v>
      </c>
      <c r="I134" s="7">
        <v>7324</v>
      </c>
      <c r="J134" s="7">
        <v>0</v>
      </c>
      <c r="K134" s="7">
        <v>2627.02</v>
      </c>
      <c r="L134" s="8">
        <v>0</v>
      </c>
      <c r="M134" s="8">
        <v>2E-3</v>
      </c>
      <c r="N134" s="8">
        <v>2.0000000000000001E-4</v>
      </c>
      <c r="O134" s="29"/>
      <c r="P134" s="29"/>
    </row>
    <row r="135" spans="1:16">
      <c r="A135" s="6" t="s">
        <v>531</v>
      </c>
      <c r="B135" s="17" t="s">
        <v>532</v>
      </c>
      <c r="C135" s="18" t="s">
        <v>487</v>
      </c>
      <c r="D135" s="6"/>
      <c r="E135" s="6"/>
      <c r="F135" s="6" t="s">
        <v>175</v>
      </c>
      <c r="G135" s="6" t="s">
        <v>43</v>
      </c>
      <c r="H135" s="7">
        <v>53748</v>
      </c>
      <c r="I135" s="7">
        <v>1383</v>
      </c>
      <c r="J135" s="7">
        <v>0</v>
      </c>
      <c r="K135" s="7">
        <v>2389.8200000000002</v>
      </c>
      <c r="M135" s="8">
        <v>1.8E-3</v>
      </c>
      <c r="N135" s="8">
        <v>1E-4</v>
      </c>
      <c r="O135" s="29"/>
      <c r="P135" s="29"/>
    </row>
    <row r="136" spans="1:16">
      <c r="A136" s="6" t="s">
        <v>533</v>
      </c>
      <c r="B136" s="17" t="s">
        <v>534</v>
      </c>
      <c r="C136" s="18" t="s">
        <v>487</v>
      </c>
      <c r="D136" s="6"/>
      <c r="E136" s="6"/>
      <c r="F136" s="6" t="s">
        <v>175</v>
      </c>
      <c r="G136" s="6" t="s">
        <v>43</v>
      </c>
      <c r="H136" s="7">
        <v>44670</v>
      </c>
      <c r="I136" s="7">
        <v>1135</v>
      </c>
      <c r="J136" s="7">
        <v>0</v>
      </c>
      <c r="K136" s="7">
        <v>1630.02</v>
      </c>
      <c r="M136" s="8">
        <v>1.1999999999999999E-3</v>
      </c>
      <c r="N136" s="8">
        <v>1E-4</v>
      </c>
      <c r="O136" s="29"/>
      <c r="P136" s="29"/>
    </row>
    <row r="137" spans="1:16">
      <c r="A137" s="6" t="s">
        <v>535</v>
      </c>
      <c r="B137" s="17" t="s">
        <v>536</v>
      </c>
      <c r="C137" s="18" t="s">
        <v>346</v>
      </c>
      <c r="D137" s="6"/>
      <c r="E137" s="6"/>
      <c r="F137" s="6" t="s">
        <v>175</v>
      </c>
      <c r="G137" s="6" t="s">
        <v>43</v>
      </c>
      <c r="H137" s="7">
        <v>12496</v>
      </c>
      <c r="I137" s="7">
        <v>15738</v>
      </c>
      <c r="J137" s="7">
        <v>0</v>
      </c>
      <c r="K137" s="7">
        <v>6322.68</v>
      </c>
      <c r="L137" s="8">
        <v>0</v>
      </c>
      <c r="M137" s="8">
        <v>4.7999999999999996E-3</v>
      </c>
      <c r="N137" s="8">
        <v>4.0000000000000002E-4</v>
      </c>
      <c r="O137" s="29"/>
      <c r="P137" s="29"/>
    </row>
    <row r="138" spans="1:16">
      <c r="A138" s="6" t="s">
        <v>537</v>
      </c>
      <c r="B138" s="17" t="s">
        <v>538</v>
      </c>
      <c r="C138" s="18" t="s">
        <v>499</v>
      </c>
      <c r="D138" s="6"/>
      <c r="E138" s="6"/>
      <c r="F138" s="6" t="s">
        <v>175</v>
      </c>
      <c r="G138" s="6" t="s">
        <v>46</v>
      </c>
      <c r="H138" s="7">
        <v>5018</v>
      </c>
      <c r="I138" s="7">
        <v>30900</v>
      </c>
      <c r="J138" s="7">
        <v>0</v>
      </c>
      <c r="K138" s="7">
        <v>5659.24</v>
      </c>
      <c r="L138" s="8">
        <v>0</v>
      </c>
      <c r="M138" s="8">
        <v>4.3E-3</v>
      </c>
      <c r="N138" s="8">
        <v>4.0000000000000002E-4</v>
      </c>
      <c r="O138" s="29"/>
      <c r="P138" s="29"/>
    </row>
    <row r="139" spans="1:16">
      <c r="A139" s="6" t="s">
        <v>539</v>
      </c>
      <c r="B139" s="17" t="s">
        <v>540</v>
      </c>
      <c r="C139" s="18" t="s">
        <v>346</v>
      </c>
      <c r="D139" s="6"/>
      <c r="E139" s="6"/>
      <c r="F139" s="6" t="s">
        <v>219</v>
      </c>
      <c r="G139" s="6" t="s">
        <v>43</v>
      </c>
      <c r="H139" s="7">
        <v>87615</v>
      </c>
      <c r="I139" s="7">
        <v>1628</v>
      </c>
      <c r="J139" s="7">
        <v>0</v>
      </c>
      <c r="K139" s="7">
        <v>4585.79</v>
      </c>
      <c r="L139" s="8">
        <v>2.0000000000000001E-4</v>
      </c>
      <c r="M139" s="8">
        <v>3.5000000000000001E-3</v>
      </c>
      <c r="N139" s="8">
        <v>2.9999999999999997E-4</v>
      </c>
      <c r="O139" s="29"/>
      <c r="P139" s="29"/>
    </row>
    <row r="140" spans="1:16">
      <c r="A140" s="6" t="s">
        <v>541</v>
      </c>
      <c r="B140" s="17" t="s">
        <v>542</v>
      </c>
      <c r="C140" s="18" t="s">
        <v>346</v>
      </c>
      <c r="D140" s="6"/>
      <c r="E140" s="6"/>
      <c r="F140" s="6" t="s">
        <v>219</v>
      </c>
      <c r="G140" s="6" t="s">
        <v>43</v>
      </c>
      <c r="H140" s="7">
        <v>39835</v>
      </c>
      <c r="I140" s="7">
        <v>4460</v>
      </c>
      <c r="J140" s="7">
        <v>0</v>
      </c>
      <c r="K140" s="7">
        <v>5711.9</v>
      </c>
      <c r="L140" s="8">
        <v>2.0000000000000001E-4</v>
      </c>
      <c r="M140" s="8">
        <v>4.3E-3</v>
      </c>
      <c r="N140" s="8">
        <v>4.0000000000000002E-4</v>
      </c>
      <c r="O140" s="29"/>
      <c r="P140" s="29"/>
    </row>
    <row r="141" spans="1:16">
      <c r="A141" s="6" t="s">
        <v>543</v>
      </c>
      <c r="B141" s="17" t="s">
        <v>544</v>
      </c>
      <c r="C141" s="18" t="s">
        <v>346</v>
      </c>
      <c r="D141" s="6"/>
      <c r="E141" s="6"/>
      <c r="F141" s="6" t="s">
        <v>219</v>
      </c>
      <c r="G141" s="6" t="s">
        <v>43</v>
      </c>
      <c r="H141" s="7">
        <v>21032</v>
      </c>
      <c r="I141" s="7">
        <v>9165</v>
      </c>
      <c r="J141" s="7">
        <v>0</v>
      </c>
      <c r="K141" s="7">
        <v>6197.18</v>
      </c>
      <c r="L141" s="8">
        <v>0</v>
      </c>
      <c r="M141" s="8">
        <v>4.7000000000000002E-3</v>
      </c>
      <c r="N141" s="8">
        <v>4.0000000000000002E-4</v>
      </c>
      <c r="O141" s="29"/>
      <c r="P141" s="29"/>
    </row>
    <row r="142" spans="1:16">
      <c r="A142" s="6" t="s">
        <v>545</v>
      </c>
      <c r="B142" s="17" t="s">
        <v>546</v>
      </c>
      <c r="C142" s="18" t="s">
        <v>162</v>
      </c>
      <c r="D142" s="6"/>
      <c r="E142" s="6"/>
      <c r="F142" s="6" t="s">
        <v>219</v>
      </c>
      <c r="G142" s="6" t="s">
        <v>43</v>
      </c>
      <c r="H142" s="7">
        <v>10389</v>
      </c>
      <c r="I142" s="7">
        <v>3999</v>
      </c>
      <c r="J142" s="7">
        <v>0</v>
      </c>
      <c r="K142" s="7">
        <v>1335.69</v>
      </c>
      <c r="L142" s="8">
        <v>0</v>
      </c>
      <c r="M142" s="8">
        <v>1E-3</v>
      </c>
      <c r="N142" s="8">
        <v>1E-4</v>
      </c>
      <c r="O142" s="29"/>
      <c r="P142" s="29"/>
    </row>
    <row r="143" spans="1:16">
      <c r="A143" s="6" t="s">
        <v>547</v>
      </c>
      <c r="B143" s="17" t="s">
        <v>548</v>
      </c>
      <c r="C143" s="18" t="s">
        <v>162</v>
      </c>
      <c r="D143" s="6"/>
      <c r="E143" s="6"/>
      <c r="F143" s="6" t="s">
        <v>219</v>
      </c>
      <c r="G143" s="6" t="s">
        <v>43</v>
      </c>
      <c r="H143" s="7">
        <v>27137</v>
      </c>
      <c r="I143" s="7">
        <v>1607</v>
      </c>
      <c r="J143" s="7">
        <v>0</v>
      </c>
      <c r="K143" s="7">
        <v>1402.03</v>
      </c>
      <c r="L143" s="8">
        <v>2.9999999999999997E-4</v>
      </c>
      <c r="M143" s="8">
        <v>1.1000000000000001E-3</v>
      </c>
      <c r="N143" s="8">
        <v>1E-4</v>
      </c>
      <c r="O143" s="29"/>
      <c r="P143" s="29"/>
    </row>
    <row r="144" spans="1:16">
      <c r="A144" s="6" t="s">
        <v>549</v>
      </c>
      <c r="B144" s="17" t="s">
        <v>550</v>
      </c>
      <c r="C144" s="18" t="s">
        <v>162</v>
      </c>
      <c r="D144" s="6"/>
      <c r="E144" s="6"/>
      <c r="F144" s="6" t="s">
        <v>219</v>
      </c>
      <c r="G144" s="6" t="s">
        <v>48</v>
      </c>
      <c r="H144" s="7">
        <v>24140</v>
      </c>
      <c r="I144" s="7">
        <v>3530</v>
      </c>
      <c r="J144" s="7">
        <v>0</v>
      </c>
      <c r="K144" s="7">
        <v>3360.93</v>
      </c>
      <c r="L144" s="8">
        <v>0</v>
      </c>
      <c r="M144" s="8">
        <v>2.5999999999999999E-3</v>
      </c>
      <c r="N144" s="8">
        <v>2.0000000000000001E-4</v>
      </c>
      <c r="O144" s="29"/>
      <c r="P144" s="29"/>
    </row>
    <row r="145" spans="1:16">
      <c r="A145" s="6" t="s">
        <v>551</v>
      </c>
      <c r="B145" s="17" t="s">
        <v>552</v>
      </c>
      <c r="C145" s="18" t="s">
        <v>162</v>
      </c>
      <c r="D145" s="6"/>
      <c r="E145" s="6"/>
      <c r="F145" s="6" t="s">
        <v>279</v>
      </c>
      <c r="G145" s="6" t="s">
        <v>43</v>
      </c>
      <c r="H145" s="7">
        <v>17516</v>
      </c>
      <c r="I145" s="7">
        <v>7715</v>
      </c>
      <c r="J145" s="7">
        <v>0</v>
      </c>
      <c r="K145" s="7">
        <v>4344.62</v>
      </c>
      <c r="L145" s="8">
        <v>0</v>
      </c>
      <c r="M145" s="8">
        <v>3.3E-3</v>
      </c>
      <c r="N145" s="8">
        <v>2.9999999999999997E-4</v>
      </c>
      <c r="O145" s="29"/>
      <c r="P145" s="29"/>
    </row>
    <row r="146" spans="1:16">
      <c r="A146" s="6" t="s">
        <v>553</v>
      </c>
      <c r="B146" s="17" t="s">
        <v>554</v>
      </c>
      <c r="C146" s="18" t="s">
        <v>555</v>
      </c>
      <c r="D146" s="6"/>
      <c r="E146" s="6"/>
      <c r="F146" s="6" t="s">
        <v>375</v>
      </c>
      <c r="G146" s="6" t="s">
        <v>47</v>
      </c>
      <c r="H146" s="7">
        <v>54904</v>
      </c>
      <c r="I146" s="7">
        <v>4338</v>
      </c>
      <c r="J146" s="7">
        <v>0</v>
      </c>
      <c r="K146" s="7">
        <v>6006.02</v>
      </c>
      <c r="M146" s="8">
        <v>4.5999999999999999E-3</v>
      </c>
      <c r="N146" s="8">
        <v>4.0000000000000002E-4</v>
      </c>
      <c r="O146" s="29"/>
      <c r="P146" s="29"/>
    </row>
    <row r="147" spans="1:16">
      <c r="A147" s="6" t="s">
        <v>556</v>
      </c>
      <c r="B147" s="17" t="s">
        <v>557</v>
      </c>
      <c r="C147" s="18" t="s">
        <v>162</v>
      </c>
      <c r="D147" s="6"/>
      <c r="E147" s="6"/>
      <c r="F147" s="6" t="s">
        <v>375</v>
      </c>
      <c r="G147" s="6" t="s">
        <v>43</v>
      </c>
      <c r="H147" s="7">
        <v>15605</v>
      </c>
      <c r="I147" s="7">
        <v>6830</v>
      </c>
      <c r="J147" s="7">
        <v>0</v>
      </c>
      <c r="K147" s="7">
        <v>3426.62</v>
      </c>
      <c r="L147" s="8">
        <v>0</v>
      </c>
      <c r="M147" s="8">
        <v>2.5999999999999999E-3</v>
      </c>
      <c r="N147" s="8">
        <v>2.0000000000000001E-4</v>
      </c>
      <c r="O147" s="29"/>
      <c r="P147" s="29"/>
    </row>
    <row r="148" spans="1:16">
      <c r="A148" s="6" t="s">
        <v>558</v>
      </c>
      <c r="B148" s="17" t="s">
        <v>559</v>
      </c>
      <c r="C148" s="18" t="s">
        <v>162</v>
      </c>
      <c r="D148" s="6"/>
      <c r="E148" s="6"/>
      <c r="F148" s="6" t="s">
        <v>375</v>
      </c>
      <c r="G148" s="6" t="s">
        <v>43</v>
      </c>
      <c r="H148" s="7">
        <v>6753</v>
      </c>
      <c r="I148" s="7">
        <v>17653</v>
      </c>
      <c r="J148" s="7">
        <v>0</v>
      </c>
      <c r="K148" s="7">
        <v>3832.62</v>
      </c>
      <c r="L148" s="8">
        <v>0</v>
      </c>
      <c r="M148" s="8">
        <v>2.8999999999999998E-3</v>
      </c>
      <c r="N148" s="8">
        <v>2.0000000000000001E-4</v>
      </c>
      <c r="O148" s="29"/>
      <c r="P148" s="29"/>
    </row>
    <row r="149" spans="1:16">
      <c r="A149" s="6" t="s">
        <v>560</v>
      </c>
      <c r="B149" s="17" t="s">
        <v>561</v>
      </c>
      <c r="C149" s="18" t="s">
        <v>346</v>
      </c>
      <c r="D149" s="6"/>
      <c r="E149" s="6"/>
      <c r="F149" s="6" t="s">
        <v>562</v>
      </c>
      <c r="G149" s="6" t="s">
        <v>43</v>
      </c>
      <c r="H149" s="7">
        <v>13445</v>
      </c>
      <c r="I149" s="7">
        <v>9453</v>
      </c>
      <c r="J149" s="7">
        <v>0</v>
      </c>
      <c r="K149" s="7">
        <v>4086.12</v>
      </c>
      <c r="M149" s="8">
        <v>3.0999999999999999E-3</v>
      </c>
      <c r="N149" s="8">
        <v>2.9999999999999997E-4</v>
      </c>
      <c r="O149" s="29"/>
      <c r="P149" s="29"/>
    </row>
    <row r="150" spans="1:16">
      <c r="A150" s="6" t="s">
        <v>563</v>
      </c>
      <c r="B150" s="17" t="s">
        <v>564</v>
      </c>
      <c r="C150" s="18" t="s">
        <v>487</v>
      </c>
      <c r="D150" s="6"/>
      <c r="E150" s="6"/>
      <c r="F150" s="6" t="s">
        <v>379</v>
      </c>
      <c r="G150" s="6" t="s">
        <v>43</v>
      </c>
      <c r="H150" s="7">
        <v>55886</v>
      </c>
      <c r="I150" s="7">
        <v>839</v>
      </c>
      <c r="J150" s="7">
        <v>0</v>
      </c>
      <c r="K150" s="7">
        <v>1507.46</v>
      </c>
      <c r="L150" s="8">
        <v>1E-3</v>
      </c>
      <c r="M150" s="8">
        <v>1.1000000000000001E-3</v>
      </c>
      <c r="N150" s="8">
        <v>1E-4</v>
      </c>
      <c r="O150" s="29"/>
      <c r="P150" s="29"/>
    </row>
    <row r="151" spans="1:16">
      <c r="A151" s="6" t="s">
        <v>565</v>
      </c>
      <c r="B151" s="17" t="s">
        <v>566</v>
      </c>
      <c r="C151" s="18" t="s">
        <v>346</v>
      </c>
      <c r="D151" s="6"/>
      <c r="E151" s="6"/>
      <c r="F151" s="6" t="s">
        <v>379</v>
      </c>
      <c r="G151" s="6" t="s">
        <v>43</v>
      </c>
      <c r="H151" s="7">
        <v>284572</v>
      </c>
      <c r="I151" s="7">
        <v>505</v>
      </c>
      <c r="J151" s="7">
        <v>0</v>
      </c>
      <c r="K151" s="7">
        <v>4620.24</v>
      </c>
      <c r="L151" s="8">
        <v>2.0000000000000001E-4</v>
      </c>
      <c r="M151" s="8">
        <v>3.5000000000000001E-3</v>
      </c>
      <c r="N151" s="8">
        <v>2.9999999999999997E-4</v>
      </c>
      <c r="O151" s="29"/>
      <c r="P151" s="29"/>
    </row>
    <row r="152" spans="1:16">
      <c r="A152" s="6" t="s">
        <v>567</v>
      </c>
      <c r="B152" s="17" t="s">
        <v>568</v>
      </c>
      <c r="C152" s="18" t="s">
        <v>346</v>
      </c>
      <c r="D152" s="6"/>
      <c r="E152" s="6"/>
      <c r="F152" s="6" t="s">
        <v>322</v>
      </c>
      <c r="G152" s="6" t="s">
        <v>43</v>
      </c>
      <c r="H152" s="7">
        <v>135877</v>
      </c>
      <c r="I152" s="7">
        <v>1208</v>
      </c>
      <c r="J152" s="7">
        <v>0</v>
      </c>
      <c r="K152" s="7">
        <v>5277.08</v>
      </c>
      <c r="M152" s="8">
        <v>4.0000000000000001E-3</v>
      </c>
      <c r="N152" s="8">
        <v>2.9999999999999997E-4</v>
      </c>
      <c r="O152" s="29"/>
      <c r="P152" s="29"/>
    </row>
    <row r="153" spans="1:16">
      <c r="A153" s="6" t="s">
        <v>569</v>
      </c>
      <c r="B153" s="17" t="s">
        <v>570</v>
      </c>
      <c r="C153" s="18" t="s">
        <v>346</v>
      </c>
      <c r="D153" s="6"/>
      <c r="E153" s="6"/>
      <c r="F153" s="6" t="s">
        <v>286</v>
      </c>
      <c r="G153" s="6" t="s">
        <v>43</v>
      </c>
      <c r="H153" s="7">
        <v>61265</v>
      </c>
      <c r="I153" s="7">
        <v>2774</v>
      </c>
      <c r="J153" s="7">
        <v>0</v>
      </c>
      <c r="K153" s="7">
        <v>5463.86</v>
      </c>
      <c r="M153" s="8">
        <v>4.1999999999999997E-3</v>
      </c>
      <c r="N153" s="8">
        <v>2.9999999999999997E-4</v>
      </c>
      <c r="O153" s="29"/>
      <c r="P153" s="29"/>
    </row>
    <row r="154" spans="1:16">
      <c r="A154" s="6" t="s">
        <v>571</v>
      </c>
      <c r="B154" s="17" t="s">
        <v>572</v>
      </c>
      <c r="C154" s="18" t="s">
        <v>346</v>
      </c>
      <c r="D154" s="6"/>
      <c r="E154" s="6"/>
      <c r="F154" s="6" t="s">
        <v>286</v>
      </c>
      <c r="G154" s="6" t="s">
        <v>43</v>
      </c>
      <c r="H154" s="7">
        <v>16798</v>
      </c>
      <c r="I154" s="7">
        <v>14882</v>
      </c>
      <c r="J154" s="7">
        <v>0</v>
      </c>
      <c r="K154" s="7">
        <v>8037.11</v>
      </c>
      <c r="M154" s="8">
        <v>6.1000000000000004E-3</v>
      </c>
      <c r="N154" s="8">
        <v>5.0000000000000001E-4</v>
      </c>
      <c r="O154" s="29"/>
      <c r="P154" s="29"/>
    </row>
    <row r="155" spans="1:16">
      <c r="A155" s="6" t="s">
        <v>573</v>
      </c>
      <c r="B155" s="17" t="s">
        <v>574</v>
      </c>
      <c r="C155" s="18" t="s">
        <v>346</v>
      </c>
      <c r="D155" s="6"/>
      <c r="E155" s="6"/>
      <c r="F155" s="6" t="s">
        <v>286</v>
      </c>
      <c r="G155" s="6" t="s">
        <v>43</v>
      </c>
      <c r="H155" s="7">
        <v>7258</v>
      </c>
      <c r="I155" s="7">
        <v>30472</v>
      </c>
      <c r="J155" s="7">
        <v>0</v>
      </c>
      <c r="K155" s="7">
        <v>7110.48</v>
      </c>
      <c r="M155" s="8">
        <v>5.4000000000000003E-3</v>
      </c>
      <c r="N155" s="8">
        <v>4.0000000000000002E-4</v>
      </c>
      <c r="O155" s="29"/>
      <c r="P155" s="29"/>
    </row>
    <row r="156" spans="1:16">
      <c r="A156" s="6" t="s">
        <v>575</v>
      </c>
      <c r="B156" s="17" t="s">
        <v>576</v>
      </c>
      <c r="C156" s="18" t="s">
        <v>162</v>
      </c>
      <c r="D156" s="6"/>
      <c r="E156" s="6"/>
      <c r="F156" s="6" t="s">
        <v>304</v>
      </c>
      <c r="G156" s="6" t="s">
        <v>45</v>
      </c>
      <c r="H156" s="7">
        <v>397253</v>
      </c>
      <c r="I156" s="7">
        <v>721.2</v>
      </c>
      <c r="J156" s="7">
        <v>0</v>
      </c>
      <c r="K156" s="7">
        <v>12582.74</v>
      </c>
      <c r="L156" s="8">
        <v>2.2000000000000001E-3</v>
      </c>
      <c r="M156" s="8">
        <v>9.5999999999999992E-3</v>
      </c>
      <c r="N156" s="8">
        <v>8.0000000000000004E-4</v>
      </c>
      <c r="O156" s="29"/>
      <c r="P156" s="29"/>
    </row>
    <row r="157" spans="1:16">
      <c r="A157" s="6" t="s">
        <v>543</v>
      </c>
      <c r="B157" s="17" t="s">
        <v>577</v>
      </c>
      <c r="C157" s="18" t="s">
        <v>162</v>
      </c>
      <c r="D157" s="6"/>
      <c r="E157" s="6"/>
      <c r="F157" s="6" t="s">
        <v>578</v>
      </c>
      <c r="G157" s="6" t="s">
        <v>67</v>
      </c>
      <c r="H157" s="7">
        <v>558084</v>
      </c>
      <c r="I157" s="7">
        <v>718</v>
      </c>
      <c r="J157" s="7">
        <v>0</v>
      </c>
      <c r="K157" s="7">
        <v>1662.92</v>
      </c>
      <c r="M157" s="8">
        <v>1.2999999999999999E-3</v>
      </c>
      <c r="N157" s="8">
        <v>1E-4</v>
      </c>
      <c r="O157" s="29"/>
      <c r="P157" s="29"/>
    </row>
    <row r="158" spans="1:16">
      <c r="A158" s="6" t="s">
        <v>579</v>
      </c>
      <c r="B158" s="17" t="s">
        <v>580</v>
      </c>
      <c r="C158" s="18" t="s">
        <v>162</v>
      </c>
      <c r="D158" s="6"/>
      <c r="E158" s="6"/>
      <c r="F158" s="6" t="s">
        <v>578</v>
      </c>
      <c r="G158" s="6" t="s">
        <v>67</v>
      </c>
      <c r="H158" s="7">
        <v>1788374</v>
      </c>
      <c r="I158" s="7">
        <v>240</v>
      </c>
      <c r="J158" s="7">
        <v>0</v>
      </c>
      <c r="K158" s="7">
        <v>1781.22</v>
      </c>
      <c r="M158" s="8">
        <v>1.4E-3</v>
      </c>
      <c r="N158" s="8">
        <v>1E-4</v>
      </c>
      <c r="O158" s="29"/>
      <c r="P158" s="29"/>
    </row>
    <row r="159" spans="1:16">
      <c r="A159" s="6" t="s">
        <v>581</v>
      </c>
      <c r="B159" s="17" t="s">
        <v>582</v>
      </c>
      <c r="C159" s="18" t="s">
        <v>162</v>
      </c>
      <c r="D159" s="6"/>
      <c r="E159" s="6"/>
      <c r="F159" s="6" t="s">
        <v>583</v>
      </c>
      <c r="G159" s="6" t="s">
        <v>43</v>
      </c>
      <c r="H159" s="7">
        <v>17536</v>
      </c>
      <c r="I159" s="7">
        <v>16051</v>
      </c>
      <c r="J159" s="7">
        <v>0</v>
      </c>
      <c r="K159" s="7">
        <v>9049.27</v>
      </c>
      <c r="L159" s="8">
        <v>0</v>
      </c>
      <c r="M159" s="8">
        <v>6.8999999999999999E-3</v>
      </c>
      <c r="N159" s="8">
        <v>5.9999999999999995E-4</v>
      </c>
      <c r="O159" s="29"/>
      <c r="P159" s="29"/>
    </row>
    <row r="160" spans="1:16">
      <c r="A160" s="6" t="s">
        <v>584</v>
      </c>
      <c r="B160" s="17" t="s">
        <v>585</v>
      </c>
      <c r="C160" s="18" t="s">
        <v>346</v>
      </c>
      <c r="D160" s="6"/>
      <c r="E160" s="6"/>
      <c r="F160" s="6" t="s">
        <v>347</v>
      </c>
      <c r="G160" s="6" t="s">
        <v>43</v>
      </c>
      <c r="H160" s="7">
        <v>133271</v>
      </c>
      <c r="I160" s="7">
        <v>1486</v>
      </c>
      <c r="J160" s="7">
        <v>0</v>
      </c>
      <c r="K160" s="7">
        <v>6367.01</v>
      </c>
      <c r="L160" s="8">
        <v>0</v>
      </c>
      <c r="M160" s="8">
        <v>4.7999999999999996E-3</v>
      </c>
      <c r="N160" s="8">
        <v>4.0000000000000002E-4</v>
      </c>
      <c r="O160" s="29"/>
      <c r="P160" s="29"/>
    </row>
    <row r="161" spans="1:16">
      <c r="A161" s="6" t="s">
        <v>586</v>
      </c>
      <c r="B161" s="17" t="s">
        <v>587</v>
      </c>
      <c r="C161" s="18" t="s">
        <v>487</v>
      </c>
      <c r="D161" s="6"/>
      <c r="E161" s="6"/>
      <c r="F161" s="6" t="s">
        <v>588</v>
      </c>
      <c r="G161" s="6" t="s">
        <v>43</v>
      </c>
      <c r="H161" s="7">
        <v>9875</v>
      </c>
      <c r="I161" s="7">
        <v>31912</v>
      </c>
      <c r="J161" s="7">
        <v>0</v>
      </c>
      <c r="K161" s="7">
        <v>10131.459999999999</v>
      </c>
      <c r="L161" s="8">
        <v>2.0000000000000001E-4</v>
      </c>
      <c r="M161" s="8">
        <v>7.7000000000000002E-3</v>
      </c>
      <c r="N161" s="8">
        <v>5.9999999999999995E-4</v>
      </c>
      <c r="O161" s="29"/>
      <c r="P161" s="29"/>
    </row>
    <row r="162" spans="1:16">
      <c r="A162" s="6" t="s">
        <v>589</v>
      </c>
      <c r="B162" s="17" t="s">
        <v>590</v>
      </c>
      <c r="C162" s="18" t="s">
        <v>346</v>
      </c>
      <c r="D162" s="6"/>
      <c r="E162" s="6"/>
      <c r="F162" s="6" t="s">
        <v>351</v>
      </c>
      <c r="G162" s="6" t="s">
        <v>43</v>
      </c>
      <c r="H162" s="7">
        <v>23010</v>
      </c>
      <c r="I162" s="7">
        <v>23187</v>
      </c>
      <c r="J162" s="7">
        <v>0</v>
      </c>
      <c r="K162" s="7">
        <v>17153.080000000002</v>
      </c>
      <c r="L162" s="8">
        <v>0</v>
      </c>
      <c r="M162" s="8">
        <v>1.3100000000000001E-2</v>
      </c>
      <c r="N162" s="8">
        <v>1.1000000000000001E-3</v>
      </c>
      <c r="O162" s="29"/>
      <c r="P162" s="29"/>
    </row>
    <row r="163" spans="1:16">
      <c r="A163" s="6" t="s">
        <v>591</v>
      </c>
      <c r="B163" s="17" t="s">
        <v>592</v>
      </c>
      <c r="C163" s="18" t="s">
        <v>520</v>
      </c>
      <c r="D163" s="6"/>
      <c r="E163" s="6"/>
      <c r="F163" s="6" t="s">
        <v>351</v>
      </c>
      <c r="G163" s="6" t="s">
        <v>67</v>
      </c>
      <c r="H163" s="7">
        <v>438253</v>
      </c>
      <c r="I163" s="7">
        <v>3035</v>
      </c>
      <c r="J163" s="7">
        <v>0</v>
      </c>
      <c r="K163" s="7">
        <v>5519.91</v>
      </c>
      <c r="M163" s="8">
        <v>4.1999999999999997E-3</v>
      </c>
      <c r="N163" s="8">
        <v>2.9999999999999997E-4</v>
      </c>
      <c r="O163" s="29"/>
      <c r="P163" s="29"/>
    </row>
    <row r="164" spans="1:16">
      <c r="A164" s="6" t="s">
        <v>593</v>
      </c>
      <c r="B164" s="17" t="s">
        <v>594</v>
      </c>
      <c r="C164" s="18" t="s">
        <v>520</v>
      </c>
      <c r="D164" s="6"/>
      <c r="E164" s="6"/>
      <c r="F164" s="6" t="s">
        <v>351</v>
      </c>
      <c r="G164" s="6" t="s">
        <v>67</v>
      </c>
      <c r="H164" s="7">
        <v>206038</v>
      </c>
      <c r="I164" s="7">
        <v>9500</v>
      </c>
      <c r="J164" s="7">
        <v>0</v>
      </c>
      <c r="K164" s="7">
        <v>8123.05</v>
      </c>
      <c r="L164" s="8">
        <v>0</v>
      </c>
      <c r="M164" s="8">
        <v>6.1999999999999998E-3</v>
      </c>
      <c r="N164" s="8">
        <v>5.0000000000000001E-4</v>
      </c>
      <c r="O164" s="29"/>
      <c r="P164" s="29"/>
    </row>
    <row r="165" spans="1:16">
      <c r="A165" s="6" t="s">
        <v>595</v>
      </c>
      <c r="B165" s="17" t="s">
        <v>596</v>
      </c>
      <c r="C165" s="18" t="s">
        <v>162</v>
      </c>
      <c r="D165" s="6"/>
      <c r="E165" s="6"/>
      <c r="F165" s="6" t="s">
        <v>597</v>
      </c>
      <c r="G165" s="6" t="s">
        <v>44</v>
      </c>
      <c r="H165" s="7">
        <v>39332</v>
      </c>
      <c r="I165" s="7">
        <v>296400</v>
      </c>
      <c r="J165" s="7">
        <v>0</v>
      </c>
      <c r="K165" s="7">
        <v>3636.25</v>
      </c>
      <c r="M165" s="8">
        <v>2.8E-3</v>
      </c>
      <c r="N165" s="8">
        <v>2.0000000000000001E-4</v>
      </c>
      <c r="O165" s="29"/>
      <c r="P165" s="29"/>
    </row>
    <row r="166" spans="1:16">
      <c r="A166" s="6" t="s">
        <v>598</v>
      </c>
      <c r="B166" s="17" t="s">
        <v>599</v>
      </c>
      <c r="C166" s="18" t="s">
        <v>162</v>
      </c>
      <c r="D166" s="6"/>
      <c r="E166" s="6"/>
      <c r="F166" s="6" t="s">
        <v>600</v>
      </c>
      <c r="G166" s="6" t="s">
        <v>43</v>
      </c>
      <c r="H166" s="7">
        <v>20621</v>
      </c>
      <c r="I166" s="7">
        <v>8052</v>
      </c>
      <c r="J166" s="7">
        <v>0</v>
      </c>
      <c r="K166" s="7">
        <v>5338.2</v>
      </c>
      <c r="L166" s="8">
        <v>0</v>
      </c>
      <c r="M166" s="8">
        <v>4.1000000000000003E-3</v>
      </c>
      <c r="N166" s="8">
        <v>2.9999999999999997E-4</v>
      </c>
      <c r="O166" s="29"/>
      <c r="P166" s="29"/>
    </row>
    <row r="167" spans="1:16">
      <c r="A167" s="6" t="s">
        <v>601</v>
      </c>
      <c r="B167" s="17" t="s">
        <v>602</v>
      </c>
      <c r="C167" s="18" t="s">
        <v>162</v>
      </c>
      <c r="D167" s="6"/>
      <c r="E167" s="6"/>
      <c r="F167" s="6" t="s">
        <v>430</v>
      </c>
      <c r="G167" s="6" t="s">
        <v>43</v>
      </c>
      <c r="H167" s="7">
        <v>13140</v>
      </c>
      <c r="I167" s="7">
        <v>16159</v>
      </c>
      <c r="J167" s="7">
        <v>0</v>
      </c>
      <c r="K167" s="7">
        <v>6826.39</v>
      </c>
      <c r="L167" s="8">
        <v>2.9999999999999997E-4</v>
      </c>
      <c r="M167" s="8">
        <v>5.1999999999999998E-3</v>
      </c>
      <c r="N167" s="8">
        <v>4.0000000000000002E-4</v>
      </c>
      <c r="O167" s="29"/>
      <c r="P167" s="29"/>
    </row>
    <row r="168" spans="1:16">
      <c r="A168" s="13" t="s">
        <v>171</v>
      </c>
      <c r="B168" s="14"/>
      <c r="C168" s="20"/>
      <c r="D168" s="13"/>
      <c r="E168" s="13"/>
      <c r="F168" s="13"/>
      <c r="G168" s="13"/>
      <c r="H168" s="15">
        <v>5117434</v>
      </c>
      <c r="K168" s="15">
        <v>364920.98</v>
      </c>
      <c r="M168" s="16">
        <v>0.27789999999999998</v>
      </c>
      <c r="N168" s="16">
        <v>2.2700000000000001E-2</v>
      </c>
      <c r="O168" s="29"/>
      <c r="P168" s="29"/>
    </row>
    <row r="169" spans="1:16">
      <c r="A169" s="6" t="s">
        <v>603</v>
      </c>
      <c r="B169" s="17" t="s">
        <v>604</v>
      </c>
      <c r="C169" s="18" t="s">
        <v>487</v>
      </c>
      <c r="D169" s="6"/>
      <c r="E169" s="6"/>
      <c r="F169" s="6" t="s">
        <v>355</v>
      </c>
      <c r="G169" s="6" t="s">
        <v>43</v>
      </c>
      <c r="H169" s="7">
        <v>2626</v>
      </c>
      <c r="I169" s="7">
        <v>50012</v>
      </c>
      <c r="J169" s="7">
        <v>0</v>
      </c>
      <c r="K169" s="7">
        <v>4222.3100000000004</v>
      </c>
      <c r="L169" s="8">
        <v>0</v>
      </c>
      <c r="M169" s="8">
        <v>3.2000000000000002E-3</v>
      </c>
      <c r="N169" s="8">
        <v>2.9999999999999997E-4</v>
      </c>
      <c r="O169" s="29"/>
      <c r="P169" s="29"/>
    </row>
    <row r="170" spans="1:16">
      <c r="A170" s="6" t="s">
        <v>605</v>
      </c>
      <c r="B170" s="17" t="s">
        <v>606</v>
      </c>
      <c r="C170" s="18" t="s">
        <v>162</v>
      </c>
      <c r="D170" s="6"/>
      <c r="E170" s="6"/>
      <c r="F170" s="6" t="s">
        <v>355</v>
      </c>
      <c r="G170" s="6" t="s">
        <v>43</v>
      </c>
      <c r="H170" s="7">
        <v>10447</v>
      </c>
      <c r="I170" s="7">
        <v>23273</v>
      </c>
      <c r="J170" s="7">
        <v>0</v>
      </c>
      <c r="K170" s="7">
        <v>7816.73</v>
      </c>
      <c r="L170" s="8">
        <v>0</v>
      </c>
      <c r="M170" s="8">
        <v>6.0000000000000001E-3</v>
      </c>
      <c r="N170" s="8">
        <v>5.0000000000000001E-4</v>
      </c>
      <c r="O170" s="29"/>
      <c r="P170" s="29"/>
    </row>
    <row r="171" spans="1:16">
      <c r="A171" s="6" t="s">
        <v>607</v>
      </c>
      <c r="B171" s="17" t="s">
        <v>608</v>
      </c>
      <c r="C171" s="18" t="s">
        <v>487</v>
      </c>
      <c r="D171" s="6"/>
      <c r="E171" s="6"/>
      <c r="F171" s="6" t="s">
        <v>355</v>
      </c>
      <c r="G171" s="6" t="s">
        <v>43</v>
      </c>
      <c r="H171" s="7">
        <v>7987</v>
      </c>
      <c r="I171" s="7">
        <v>30534</v>
      </c>
      <c r="J171" s="7">
        <v>0</v>
      </c>
      <c r="K171" s="7">
        <v>7840.58</v>
      </c>
      <c r="L171" s="8">
        <v>0</v>
      </c>
      <c r="M171" s="8">
        <v>6.0000000000000001E-3</v>
      </c>
      <c r="N171" s="8">
        <v>5.0000000000000001E-4</v>
      </c>
      <c r="O171" s="29"/>
      <c r="P171" s="29"/>
    </row>
    <row r="172" spans="1:16">
      <c r="A172" s="6" t="s">
        <v>609</v>
      </c>
      <c r="B172" s="17" t="s">
        <v>610</v>
      </c>
      <c r="C172" s="18" t="s">
        <v>162</v>
      </c>
      <c r="D172" s="6"/>
      <c r="E172" s="6"/>
      <c r="F172" s="6" t="s">
        <v>355</v>
      </c>
      <c r="G172" s="6" t="s">
        <v>43</v>
      </c>
      <c r="H172" s="7">
        <v>23077</v>
      </c>
      <c r="I172" s="7">
        <v>9585</v>
      </c>
      <c r="J172" s="7">
        <v>0</v>
      </c>
      <c r="K172" s="7">
        <v>7111.36</v>
      </c>
      <c r="L172" s="8">
        <v>2.0000000000000001E-4</v>
      </c>
      <c r="M172" s="8">
        <v>5.4000000000000003E-3</v>
      </c>
      <c r="N172" s="8">
        <v>4.0000000000000002E-4</v>
      </c>
      <c r="O172" s="29"/>
      <c r="P172" s="29"/>
    </row>
    <row r="173" spans="1:16">
      <c r="A173" s="6" t="s">
        <v>611</v>
      </c>
      <c r="B173" s="17" t="s">
        <v>612</v>
      </c>
      <c r="C173" s="18" t="s">
        <v>346</v>
      </c>
      <c r="D173" s="6"/>
      <c r="E173" s="6"/>
      <c r="F173" s="6" t="s">
        <v>355</v>
      </c>
      <c r="G173" s="6" t="s">
        <v>43</v>
      </c>
      <c r="H173" s="7">
        <v>59129</v>
      </c>
      <c r="I173" s="7">
        <v>6003</v>
      </c>
      <c r="J173" s="7">
        <v>0</v>
      </c>
      <c r="K173" s="7">
        <v>11411.69</v>
      </c>
      <c r="L173" s="8">
        <v>1E-4</v>
      </c>
      <c r="M173" s="8">
        <v>8.6999999999999994E-3</v>
      </c>
      <c r="N173" s="8">
        <v>6.9999999999999999E-4</v>
      </c>
      <c r="O173" s="29"/>
      <c r="P173" s="29"/>
    </row>
    <row r="174" spans="1:16">
      <c r="A174" s="6" t="s">
        <v>613</v>
      </c>
      <c r="B174" s="17" t="s">
        <v>614</v>
      </c>
      <c r="C174" s="18" t="s">
        <v>615</v>
      </c>
      <c r="D174" s="6"/>
      <c r="E174" s="6"/>
      <c r="F174" s="6" t="s">
        <v>355</v>
      </c>
      <c r="G174" s="6" t="s">
        <v>45</v>
      </c>
      <c r="H174" s="7">
        <v>602431</v>
      </c>
      <c r="I174" s="7">
        <v>64.099999999999994</v>
      </c>
      <c r="J174" s="7">
        <v>0</v>
      </c>
      <c r="K174" s="7">
        <v>1695.97</v>
      </c>
      <c r="L174" s="8">
        <v>2.2000000000000001E-3</v>
      </c>
      <c r="M174" s="8">
        <v>1.2999999999999999E-3</v>
      </c>
      <c r="N174" s="8">
        <v>1E-4</v>
      </c>
      <c r="O174" s="29"/>
      <c r="P174" s="29"/>
    </row>
    <row r="175" spans="1:16">
      <c r="A175" s="6" t="s">
        <v>616</v>
      </c>
      <c r="B175" s="17" t="s">
        <v>617</v>
      </c>
      <c r="C175" s="18" t="s">
        <v>162</v>
      </c>
      <c r="D175" s="6"/>
      <c r="E175" s="6"/>
      <c r="F175" s="6" t="s">
        <v>355</v>
      </c>
      <c r="G175" s="6" t="s">
        <v>43</v>
      </c>
      <c r="H175" s="7">
        <v>223912</v>
      </c>
      <c r="I175" s="7">
        <v>800</v>
      </c>
      <c r="J175" s="7">
        <v>0</v>
      </c>
      <c r="K175" s="7">
        <v>5759.02</v>
      </c>
      <c r="L175" s="8">
        <v>1E-3</v>
      </c>
      <c r="M175" s="8">
        <v>4.4000000000000003E-3</v>
      </c>
      <c r="N175" s="8">
        <v>4.0000000000000002E-4</v>
      </c>
      <c r="O175" s="29"/>
      <c r="P175" s="29"/>
    </row>
    <row r="176" spans="1:16">
      <c r="A176" s="6" t="s">
        <v>618</v>
      </c>
      <c r="B176" s="17" t="s">
        <v>619</v>
      </c>
      <c r="C176" s="18" t="s">
        <v>162</v>
      </c>
      <c r="D176" s="6"/>
      <c r="E176" s="6"/>
      <c r="F176" s="6" t="s">
        <v>355</v>
      </c>
      <c r="G176" s="6" t="s">
        <v>45</v>
      </c>
      <c r="H176" s="7">
        <v>12120</v>
      </c>
      <c r="I176" s="7">
        <v>4690</v>
      </c>
      <c r="J176" s="7">
        <v>0</v>
      </c>
      <c r="K176" s="7">
        <v>2496.48</v>
      </c>
      <c r="L176" s="8">
        <v>1E-4</v>
      </c>
      <c r="M176" s="8">
        <v>1.9E-3</v>
      </c>
      <c r="N176" s="8">
        <v>2.0000000000000001E-4</v>
      </c>
      <c r="O176" s="29"/>
      <c r="P176" s="29"/>
    </row>
    <row r="177" spans="1:16">
      <c r="A177" s="6" t="s">
        <v>620</v>
      </c>
      <c r="B177" s="17" t="s">
        <v>621</v>
      </c>
      <c r="C177" s="18" t="s">
        <v>162</v>
      </c>
      <c r="D177" s="6"/>
      <c r="E177" s="6"/>
      <c r="F177" s="6" t="s">
        <v>355</v>
      </c>
      <c r="G177" s="6" t="s">
        <v>43</v>
      </c>
      <c r="H177" s="7">
        <v>32967</v>
      </c>
      <c r="I177" s="7">
        <v>8790</v>
      </c>
      <c r="J177" s="7">
        <v>0</v>
      </c>
      <c r="K177" s="7">
        <v>9316.42</v>
      </c>
      <c r="L177" s="8">
        <v>0</v>
      </c>
      <c r="M177" s="8">
        <v>7.1000000000000004E-3</v>
      </c>
      <c r="N177" s="8">
        <v>5.9999999999999995E-4</v>
      </c>
      <c r="O177" s="29"/>
      <c r="P177" s="29"/>
    </row>
    <row r="178" spans="1:16">
      <c r="A178" s="6" t="s">
        <v>622</v>
      </c>
      <c r="B178" s="17" t="s">
        <v>623</v>
      </c>
      <c r="C178" s="18" t="s">
        <v>487</v>
      </c>
      <c r="D178" s="6"/>
      <c r="E178" s="6"/>
      <c r="F178" s="6" t="s">
        <v>355</v>
      </c>
      <c r="G178" s="6" t="s">
        <v>43</v>
      </c>
      <c r="H178" s="7">
        <v>38364</v>
      </c>
      <c r="I178" s="7">
        <v>7998</v>
      </c>
      <c r="J178" s="7">
        <v>0</v>
      </c>
      <c r="K178" s="7">
        <v>9864.75</v>
      </c>
      <c r="L178" s="8">
        <v>5.9999999999999995E-4</v>
      </c>
      <c r="M178" s="8">
        <v>7.4999999999999997E-3</v>
      </c>
      <c r="N178" s="8">
        <v>5.9999999999999995E-4</v>
      </c>
      <c r="O178" s="29"/>
      <c r="P178" s="29"/>
    </row>
    <row r="179" spans="1:16">
      <c r="A179" s="6" t="s">
        <v>624</v>
      </c>
      <c r="B179" s="17" t="s">
        <v>625</v>
      </c>
      <c r="C179" s="18" t="s">
        <v>346</v>
      </c>
      <c r="D179" s="6"/>
      <c r="E179" s="6"/>
      <c r="F179" s="6" t="s">
        <v>355</v>
      </c>
      <c r="G179" s="6" t="s">
        <v>43</v>
      </c>
      <c r="H179" s="7">
        <v>13748</v>
      </c>
      <c r="I179" s="7">
        <v>7348</v>
      </c>
      <c r="J179" s="7">
        <v>0</v>
      </c>
      <c r="K179" s="7">
        <v>3247.8</v>
      </c>
      <c r="L179" s="8">
        <v>1E-4</v>
      </c>
      <c r="M179" s="8">
        <v>2.5000000000000001E-3</v>
      </c>
      <c r="N179" s="8">
        <v>2.0000000000000001E-4</v>
      </c>
      <c r="O179" s="29"/>
      <c r="P179" s="29"/>
    </row>
    <row r="180" spans="1:16">
      <c r="A180" s="6" t="s">
        <v>626</v>
      </c>
      <c r="B180" s="17" t="s">
        <v>627</v>
      </c>
      <c r="C180" s="18" t="s">
        <v>346</v>
      </c>
      <c r="D180" s="6"/>
      <c r="E180" s="6"/>
      <c r="F180" s="6" t="s">
        <v>355</v>
      </c>
      <c r="G180" s="6" t="s">
        <v>43</v>
      </c>
      <c r="H180" s="7">
        <v>15374</v>
      </c>
      <c r="I180" s="7">
        <v>11714</v>
      </c>
      <c r="J180" s="7">
        <v>21.5</v>
      </c>
      <c r="K180" s="7">
        <v>5811.43</v>
      </c>
      <c r="L180" s="8">
        <v>0</v>
      </c>
      <c r="M180" s="8">
        <v>4.4000000000000003E-3</v>
      </c>
      <c r="N180" s="8">
        <v>4.0000000000000002E-4</v>
      </c>
      <c r="O180" s="29"/>
      <c r="P180" s="29"/>
    </row>
    <row r="181" spans="1:16">
      <c r="A181" s="6" t="s">
        <v>628</v>
      </c>
      <c r="B181" s="17" t="s">
        <v>629</v>
      </c>
      <c r="C181" s="18" t="s">
        <v>487</v>
      </c>
      <c r="D181" s="6"/>
      <c r="E181" s="6"/>
      <c r="F181" s="6" t="s">
        <v>355</v>
      </c>
      <c r="G181" s="6" t="s">
        <v>43</v>
      </c>
      <c r="H181" s="7">
        <v>36466</v>
      </c>
      <c r="I181" s="7">
        <v>1855</v>
      </c>
      <c r="J181" s="7">
        <v>0</v>
      </c>
      <c r="K181" s="7">
        <v>2174.77</v>
      </c>
      <c r="L181" s="8">
        <v>1E-4</v>
      </c>
      <c r="M181" s="8">
        <v>1.6999999999999999E-3</v>
      </c>
      <c r="N181" s="8">
        <v>1E-4</v>
      </c>
      <c r="O181" s="29"/>
      <c r="P181" s="29"/>
    </row>
    <row r="182" spans="1:16">
      <c r="A182" s="6" t="s">
        <v>630</v>
      </c>
      <c r="B182" s="17" t="s">
        <v>631</v>
      </c>
      <c r="C182" s="18" t="s">
        <v>162</v>
      </c>
      <c r="D182" s="6"/>
      <c r="E182" s="6"/>
      <c r="F182" s="6" t="s">
        <v>355</v>
      </c>
      <c r="G182" s="6" t="s">
        <v>43</v>
      </c>
      <c r="H182" s="7">
        <v>4849</v>
      </c>
      <c r="I182" s="7">
        <v>22242</v>
      </c>
      <c r="J182" s="7">
        <v>0</v>
      </c>
      <c r="K182" s="7">
        <v>3467.42</v>
      </c>
      <c r="L182" s="8">
        <v>0</v>
      </c>
      <c r="M182" s="8">
        <v>2.5999999999999999E-3</v>
      </c>
      <c r="N182" s="8">
        <v>2.0000000000000001E-4</v>
      </c>
      <c r="O182" s="29"/>
      <c r="P182" s="29"/>
    </row>
    <row r="183" spans="1:16">
      <c r="A183" s="6" t="s">
        <v>632</v>
      </c>
      <c r="B183" s="17" t="s">
        <v>633</v>
      </c>
      <c r="C183" s="18" t="s">
        <v>487</v>
      </c>
      <c r="D183" s="6"/>
      <c r="E183" s="6"/>
      <c r="F183" s="6" t="s">
        <v>355</v>
      </c>
      <c r="G183" s="6" t="s">
        <v>43</v>
      </c>
      <c r="H183" s="7">
        <v>35353</v>
      </c>
      <c r="I183" s="7">
        <v>1396</v>
      </c>
      <c r="J183" s="7">
        <v>0</v>
      </c>
      <c r="K183" s="7">
        <v>1586.69</v>
      </c>
      <c r="L183" s="8">
        <v>2.0000000000000001E-4</v>
      </c>
      <c r="M183" s="8">
        <v>1.1999999999999999E-3</v>
      </c>
      <c r="N183" s="8">
        <v>1E-4</v>
      </c>
      <c r="O183" s="29"/>
      <c r="P183" s="29"/>
    </row>
    <row r="184" spans="1:16">
      <c r="A184" s="6" t="s">
        <v>634</v>
      </c>
      <c r="B184" s="17" t="s">
        <v>635</v>
      </c>
      <c r="C184" s="18" t="s">
        <v>162</v>
      </c>
      <c r="D184" s="6"/>
      <c r="E184" s="6"/>
      <c r="F184" s="6" t="s">
        <v>355</v>
      </c>
      <c r="G184" s="6" t="s">
        <v>43</v>
      </c>
      <c r="H184" s="7">
        <v>4168</v>
      </c>
      <c r="I184" s="7">
        <v>52220</v>
      </c>
      <c r="J184" s="7">
        <v>0</v>
      </c>
      <c r="K184" s="7">
        <v>6997.54</v>
      </c>
      <c r="L184" s="8">
        <v>0</v>
      </c>
      <c r="M184" s="8">
        <v>5.3E-3</v>
      </c>
      <c r="N184" s="8">
        <v>4.0000000000000002E-4</v>
      </c>
      <c r="O184" s="29"/>
      <c r="P184" s="29"/>
    </row>
    <row r="185" spans="1:16">
      <c r="A185" s="6" t="s">
        <v>636</v>
      </c>
      <c r="B185" s="17" t="s">
        <v>637</v>
      </c>
      <c r="C185" s="18" t="s">
        <v>346</v>
      </c>
      <c r="D185" s="6"/>
      <c r="E185" s="6"/>
      <c r="F185" s="6" t="s">
        <v>355</v>
      </c>
      <c r="G185" s="6" t="s">
        <v>43</v>
      </c>
      <c r="H185" s="7">
        <v>7259</v>
      </c>
      <c r="I185" s="7">
        <v>35539</v>
      </c>
      <c r="J185" s="7">
        <v>0</v>
      </c>
      <c r="K185" s="7">
        <v>8293.98</v>
      </c>
      <c r="L185" s="8">
        <v>1E-4</v>
      </c>
      <c r="M185" s="8">
        <v>6.3E-3</v>
      </c>
      <c r="N185" s="8">
        <v>5.0000000000000001E-4</v>
      </c>
      <c r="O185" s="29"/>
      <c r="P185" s="29"/>
    </row>
    <row r="186" spans="1:16">
      <c r="A186" s="6" t="s">
        <v>638</v>
      </c>
      <c r="B186" s="17" t="s">
        <v>639</v>
      </c>
      <c r="C186" s="18" t="s">
        <v>346</v>
      </c>
      <c r="D186" s="6"/>
      <c r="E186" s="6"/>
      <c r="F186" s="6" t="s">
        <v>355</v>
      </c>
      <c r="G186" s="6" t="s">
        <v>43</v>
      </c>
      <c r="H186" s="7">
        <v>8140</v>
      </c>
      <c r="I186" s="7">
        <v>22253</v>
      </c>
      <c r="J186" s="7">
        <v>0</v>
      </c>
      <c r="K186" s="7">
        <v>5823.63</v>
      </c>
      <c r="L186" s="8">
        <v>0</v>
      </c>
      <c r="M186" s="8">
        <v>4.4000000000000003E-3</v>
      </c>
      <c r="N186" s="8">
        <v>4.0000000000000002E-4</v>
      </c>
      <c r="O186" s="29"/>
      <c r="P186" s="29"/>
    </row>
    <row r="187" spans="1:16">
      <c r="A187" s="6" t="s">
        <v>640</v>
      </c>
      <c r="B187" s="17" t="s">
        <v>641</v>
      </c>
      <c r="C187" s="18" t="s">
        <v>346</v>
      </c>
      <c r="D187" s="6"/>
      <c r="E187" s="6"/>
      <c r="F187" s="6" t="s">
        <v>355</v>
      </c>
      <c r="G187" s="6" t="s">
        <v>43</v>
      </c>
      <c r="H187" s="7">
        <v>1892</v>
      </c>
      <c r="I187" s="7">
        <v>55043</v>
      </c>
      <c r="J187" s="7">
        <v>0</v>
      </c>
      <c r="K187" s="7">
        <v>3348.14</v>
      </c>
      <c r="L187" s="8">
        <v>0</v>
      </c>
      <c r="M187" s="8">
        <v>2.5000000000000001E-3</v>
      </c>
      <c r="N187" s="8">
        <v>2.0000000000000001E-4</v>
      </c>
      <c r="O187" s="29"/>
      <c r="P187" s="29"/>
    </row>
    <row r="188" spans="1:16">
      <c r="A188" s="6" t="s">
        <v>642</v>
      </c>
      <c r="B188" s="17" t="s">
        <v>643</v>
      </c>
      <c r="C188" s="18" t="s">
        <v>346</v>
      </c>
      <c r="D188" s="6"/>
      <c r="E188" s="6"/>
      <c r="F188" s="6" t="s">
        <v>355</v>
      </c>
      <c r="G188" s="6" t="s">
        <v>43</v>
      </c>
      <c r="H188" s="7">
        <v>9946</v>
      </c>
      <c r="I188" s="7">
        <v>10110</v>
      </c>
      <c r="J188" s="7">
        <v>0</v>
      </c>
      <c r="K188" s="7">
        <v>3232.81</v>
      </c>
      <c r="L188" s="8">
        <v>0</v>
      </c>
      <c r="M188" s="8">
        <v>2.5000000000000001E-3</v>
      </c>
      <c r="N188" s="8">
        <v>2.0000000000000001E-4</v>
      </c>
      <c r="O188" s="29"/>
      <c r="P188" s="29"/>
    </row>
    <row r="189" spans="1:16">
      <c r="A189" s="6" t="s">
        <v>644</v>
      </c>
      <c r="B189" s="17" t="s">
        <v>645</v>
      </c>
      <c r="C189" s="18" t="s">
        <v>346</v>
      </c>
      <c r="D189" s="6"/>
      <c r="E189" s="6"/>
      <c r="F189" s="6" t="s">
        <v>355</v>
      </c>
      <c r="G189" s="6" t="s">
        <v>43</v>
      </c>
      <c r="H189" s="7">
        <v>18486</v>
      </c>
      <c r="I189" s="7">
        <v>10904</v>
      </c>
      <c r="J189" s="7">
        <v>20.76</v>
      </c>
      <c r="K189" s="7">
        <v>6501.28</v>
      </c>
      <c r="L189" s="8">
        <v>0</v>
      </c>
      <c r="M189" s="8">
        <v>5.0000000000000001E-3</v>
      </c>
      <c r="N189" s="8">
        <v>4.0000000000000002E-4</v>
      </c>
      <c r="O189" s="29"/>
      <c r="P189" s="29"/>
    </row>
    <row r="190" spans="1:16">
      <c r="A190" s="6" t="s">
        <v>646</v>
      </c>
      <c r="B190" s="17" t="s">
        <v>647</v>
      </c>
      <c r="C190" s="18" t="s">
        <v>346</v>
      </c>
      <c r="D190" s="6"/>
      <c r="E190" s="6"/>
      <c r="F190" s="6" t="s">
        <v>355</v>
      </c>
      <c r="G190" s="6" t="s">
        <v>43</v>
      </c>
      <c r="H190" s="7">
        <v>7067</v>
      </c>
      <c r="I190" s="7">
        <v>27896</v>
      </c>
      <c r="J190" s="7">
        <v>0</v>
      </c>
      <c r="K190" s="7">
        <v>6338.08</v>
      </c>
      <c r="L190" s="8">
        <v>2.0000000000000001E-4</v>
      </c>
      <c r="M190" s="8">
        <v>4.7999999999999996E-3</v>
      </c>
      <c r="N190" s="8">
        <v>4.0000000000000002E-4</v>
      </c>
      <c r="O190" s="29"/>
      <c r="P190" s="29"/>
    </row>
    <row r="191" spans="1:16">
      <c r="A191" s="6" t="s">
        <v>648</v>
      </c>
      <c r="B191" s="17" t="s">
        <v>649</v>
      </c>
      <c r="C191" s="18" t="s">
        <v>487</v>
      </c>
      <c r="D191" s="6"/>
      <c r="E191" s="6"/>
      <c r="F191" s="6" t="s">
        <v>355</v>
      </c>
      <c r="G191" s="6" t="s">
        <v>43</v>
      </c>
      <c r="H191" s="7">
        <v>26461</v>
      </c>
      <c r="I191" s="7">
        <v>4099</v>
      </c>
      <c r="J191" s="7">
        <v>0</v>
      </c>
      <c r="K191" s="7">
        <v>3487.11</v>
      </c>
      <c r="L191" s="8">
        <v>2.0000000000000001E-4</v>
      </c>
      <c r="M191" s="8">
        <v>2.7000000000000001E-3</v>
      </c>
      <c r="N191" s="8">
        <v>2.0000000000000001E-4</v>
      </c>
      <c r="O191" s="29"/>
      <c r="P191" s="29"/>
    </row>
    <row r="192" spans="1:16">
      <c r="A192" s="6" t="s">
        <v>650</v>
      </c>
      <c r="B192" s="17" t="s">
        <v>651</v>
      </c>
      <c r="C192" s="18" t="s">
        <v>162</v>
      </c>
      <c r="D192" s="6"/>
      <c r="E192" s="6"/>
      <c r="F192" s="6" t="s">
        <v>355</v>
      </c>
      <c r="G192" s="6" t="s">
        <v>43</v>
      </c>
      <c r="H192" s="7">
        <v>10765</v>
      </c>
      <c r="I192" s="7">
        <v>24996</v>
      </c>
      <c r="J192" s="7">
        <v>0</v>
      </c>
      <c r="K192" s="7">
        <v>8650.98</v>
      </c>
      <c r="L192" s="8">
        <v>2.0000000000000001E-4</v>
      </c>
      <c r="M192" s="8">
        <v>6.6E-3</v>
      </c>
      <c r="N192" s="8">
        <v>5.0000000000000001E-4</v>
      </c>
      <c r="O192" s="29"/>
      <c r="P192" s="29"/>
    </row>
    <row r="193" spans="1:16">
      <c r="A193" s="6" t="s">
        <v>652</v>
      </c>
      <c r="B193" s="17" t="s">
        <v>653</v>
      </c>
      <c r="C193" s="18" t="s">
        <v>487</v>
      </c>
      <c r="D193" s="6"/>
      <c r="E193" s="6"/>
      <c r="F193" s="6" t="s">
        <v>355</v>
      </c>
      <c r="G193" s="6" t="s">
        <v>43</v>
      </c>
      <c r="H193" s="7">
        <v>5402</v>
      </c>
      <c r="I193" s="7">
        <v>23961</v>
      </c>
      <c r="J193" s="7">
        <v>0</v>
      </c>
      <c r="K193" s="7">
        <v>4161.41</v>
      </c>
      <c r="L193" s="8">
        <v>0</v>
      </c>
      <c r="M193" s="8">
        <v>3.2000000000000002E-3</v>
      </c>
      <c r="N193" s="8">
        <v>2.9999999999999997E-4</v>
      </c>
      <c r="O193" s="29"/>
      <c r="P193" s="29"/>
    </row>
    <row r="194" spans="1:16">
      <c r="A194" s="6" t="s">
        <v>529</v>
      </c>
      <c r="B194" s="17" t="s">
        <v>654</v>
      </c>
      <c r="C194" s="18" t="s">
        <v>346</v>
      </c>
      <c r="D194" s="6"/>
      <c r="E194" s="6"/>
      <c r="F194" s="6" t="s">
        <v>175</v>
      </c>
      <c r="G194" s="6" t="s">
        <v>43</v>
      </c>
      <c r="H194" s="7">
        <v>29571</v>
      </c>
      <c r="I194" s="7">
        <v>4999</v>
      </c>
      <c r="J194" s="7">
        <v>0</v>
      </c>
      <c r="K194" s="7">
        <v>4752.59</v>
      </c>
      <c r="L194" s="8">
        <v>0</v>
      </c>
      <c r="M194" s="8">
        <v>3.5999999999999999E-3</v>
      </c>
      <c r="N194" s="8">
        <v>2.9999999999999997E-4</v>
      </c>
      <c r="O194" s="29"/>
      <c r="P194" s="29"/>
    </row>
    <row r="195" spans="1:16">
      <c r="A195" s="6" t="s">
        <v>655</v>
      </c>
      <c r="B195" s="17" t="s">
        <v>656</v>
      </c>
      <c r="C195" s="18" t="s">
        <v>162</v>
      </c>
      <c r="D195" s="6"/>
      <c r="E195" s="6"/>
      <c r="F195" s="6" t="s">
        <v>175</v>
      </c>
      <c r="G195" s="6" t="s">
        <v>48</v>
      </c>
      <c r="H195" s="7">
        <v>39242</v>
      </c>
      <c r="I195" s="7">
        <v>4815.5</v>
      </c>
      <c r="J195" s="7">
        <v>0</v>
      </c>
      <c r="K195" s="7">
        <v>7453.16</v>
      </c>
      <c r="L195" s="8">
        <v>0</v>
      </c>
      <c r="M195" s="8">
        <v>5.7000000000000002E-3</v>
      </c>
      <c r="N195" s="8">
        <v>5.0000000000000001E-4</v>
      </c>
      <c r="O195" s="29"/>
      <c r="P195" s="29"/>
    </row>
    <row r="196" spans="1:16">
      <c r="A196" s="6" t="s">
        <v>657</v>
      </c>
      <c r="B196" s="17" t="s">
        <v>658</v>
      </c>
      <c r="C196" s="18" t="s">
        <v>346</v>
      </c>
      <c r="D196" s="6"/>
      <c r="E196" s="6"/>
      <c r="F196" s="6" t="s">
        <v>175</v>
      </c>
      <c r="G196" s="6" t="s">
        <v>43</v>
      </c>
      <c r="H196" s="7">
        <v>157438</v>
      </c>
      <c r="I196" s="7">
        <v>69.010000000000005</v>
      </c>
      <c r="J196" s="7">
        <v>0</v>
      </c>
      <c r="K196" s="7">
        <v>349.3</v>
      </c>
      <c r="L196" s="8">
        <v>2.0000000000000001E-4</v>
      </c>
      <c r="M196" s="8">
        <v>2.9999999999999997E-4</v>
      </c>
      <c r="N196" s="8">
        <v>0</v>
      </c>
      <c r="O196" s="29"/>
      <c r="P196" s="29"/>
    </row>
    <row r="197" spans="1:16">
      <c r="A197" s="6" t="s">
        <v>659</v>
      </c>
      <c r="B197" s="17" t="s">
        <v>660</v>
      </c>
      <c r="C197" s="18" t="s">
        <v>346</v>
      </c>
      <c r="D197" s="6"/>
      <c r="E197" s="6"/>
      <c r="F197" s="6" t="s">
        <v>175</v>
      </c>
      <c r="G197" s="6" t="s">
        <v>46</v>
      </c>
      <c r="H197" s="7">
        <v>22820</v>
      </c>
      <c r="I197" s="7">
        <v>8365</v>
      </c>
      <c r="J197" s="7">
        <v>0</v>
      </c>
      <c r="K197" s="7">
        <v>6967.08</v>
      </c>
      <c r="L197" s="8">
        <v>0</v>
      </c>
      <c r="M197" s="8">
        <v>5.3E-3</v>
      </c>
      <c r="N197" s="8">
        <v>4.0000000000000002E-4</v>
      </c>
      <c r="O197" s="29"/>
      <c r="P197" s="29"/>
    </row>
    <row r="198" spans="1:16">
      <c r="A198" s="6" t="s">
        <v>661</v>
      </c>
      <c r="B198" s="17" t="s">
        <v>662</v>
      </c>
      <c r="C198" s="18" t="s">
        <v>346</v>
      </c>
      <c r="D198" s="6"/>
      <c r="E198" s="6"/>
      <c r="F198" s="6" t="s">
        <v>393</v>
      </c>
      <c r="G198" s="6" t="s">
        <v>43</v>
      </c>
      <c r="H198" s="7">
        <v>34868</v>
      </c>
      <c r="I198" s="7">
        <v>4472</v>
      </c>
      <c r="J198" s="7">
        <v>0</v>
      </c>
      <c r="K198" s="7">
        <v>5013.1400000000003</v>
      </c>
      <c r="L198" s="8">
        <v>2.9999999999999997E-4</v>
      </c>
      <c r="M198" s="8">
        <v>3.8E-3</v>
      </c>
      <c r="N198" s="8">
        <v>2.9999999999999997E-4</v>
      </c>
      <c r="O198" s="29"/>
      <c r="P198" s="29"/>
    </row>
    <row r="199" spans="1:16">
      <c r="A199" s="6" t="s">
        <v>663</v>
      </c>
      <c r="B199" s="17" t="s">
        <v>664</v>
      </c>
      <c r="C199" s="18" t="s">
        <v>487</v>
      </c>
      <c r="D199" s="6"/>
      <c r="E199" s="6"/>
      <c r="F199" s="6" t="s">
        <v>175</v>
      </c>
      <c r="G199" s="6" t="s">
        <v>43</v>
      </c>
      <c r="H199" s="7">
        <v>5438</v>
      </c>
      <c r="I199" s="7">
        <v>17049</v>
      </c>
      <c r="J199" s="7">
        <v>0</v>
      </c>
      <c r="K199" s="7">
        <v>2980.71</v>
      </c>
      <c r="L199" s="8">
        <v>1E-4</v>
      </c>
      <c r="M199" s="8">
        <v>2.3E-3</v>
      </c>
      <c r="N199" s="8">
        <v>2.0000000000000001E-4</v>
      </c>
      <c r="O199" s="29"/>
      <c r="P199" s="29"/>
    </row>
    <row r="200" spans="1:16">
      <c r="A200" s="6" t="s">
        <v>665</v>
      </c>
      <c r="B200" s="17" t="s">
        <v>666</v>
      </c>
      <c r="C200" s="18" t="s">
        <v>346</v>
      </c>
      <c r="D200" s="6"/>
      <c r="E200" s="6"/>
      <c r="F200" s="6" t="s">
        <v>219</v>
      </c>
      <c r="G200" s="6" t="s">
        <v>43</v>
      </c>
      <c r="H200" s="7">
        <v>158100</v>
      </c>
      <c r="I200" s="7">
        <v>2405</v>
      </c>
      <c r="J200" s="7">
        <v>127.08</v>
      </c>
      <c r="K200" s="7">
        <v>12351.49</v>
      </c>
      <c r="L200" s="8">
        <v>1E-4</v>
      </c>
      <c r="M200" s="8">
        <v>9.4000000000000004E-3</v>
      </c>
      <c r="N200" s="8">
        <v>8.0000000000000004E-4</v>
      </c>
      <c r="O200" s="29"/>
      <c r="P200" s="29"/>
    </row>
    <row r="201" spans="1:16">
      <c r="A201" s="6" t="s">
        <v>667</v>
      </c>
      <c r="B201" s="17" t="s">
        <v>668</v>
      </c>
      <c r="C201" s="18" t="s">
        <v>346</v>
      </c>
      <c r="D201" s="6"/>
      <c r="E201" s="6"/>
      <c r="F201" s="6" t="s">
        <v>219</v>
      </c>
      <c r="G201" s="6" t="s">
        <v>43</v>
      </c>
      <c r="H201" s="7">
        <v>134021</v>
      </c>
      <c r="I201" s="7">
        <v>1678</v>
      </c>
      <c r="J201" s="7">
        <v>0</v>
      </c>
      <c r="K201" s="7">
        <v>7230.12</v>
      </c>
      <c r="L201" s="8">
        <v>1E-4</v>
      </c>
      <c r="M201" s="8">
        <v>5.4999999999999997E-3</v>
      </c>
      <c r="N201" s="8">
        <v>4.0000000000000002E-4</v>
      </c>
      <c r="O201" s="29"/>
      <c r="P201" s="29"/>
    </row>
    <row r="202" spans="1:16">
      <c r="A202" s="6" t="s">
        <v>669</v>
      </c>
      <c r="B202" s="17" t="s">
        <v>670</v>
      </c>
      <c r="C202" s="18" t="s">
        <v>346</v>
      </c>
      <c r="D202" s="6"/>
      <c r="E202" s="6"/>
      <c r="F202" s="6" t="s">
        <v>318</v>
      </c>
      <c r="G202" s="6" t="s">
        <v>43</v>
      </c>
      <c r="H202" s="7">
        <v>13992</v>
      </c>
      <c r="I202" s="7">
        <v>7051</v>
      </c>
      <c r="J202" s="7">
        <v>0</v>
      </c>
      <c r="K202" s="7">
        <v>3171.84</v>
      </c>
      <c r="L202" s="8">
        <v>1E-4</v>
      </c>
      <c r="M202" s="8">
        <v>2.3999999999999998E-3</v>
      </c>
      <c r="N202" s="8">
        <v>2.0000000000000001E-4</v>
      </c>
      <c r="O202" s="29"/>
      <c r="P202" s="29"/>
    </row>
    <row r="203" spans="1:16">
      <c r="A203" s="6" t="s">
        <v>671</v>
      </c>
      <c r="B203" s="17" t="s">
        <v>672</v>
      </c>
      <c r="C203" s="18" t="s">
        <v>346</v>
      </c>
      <c r="D203" s="6"/>
      <c r="E203" s="6"/>
      <c r="F203" s="6" t="s">
        <v>318</v>
      </c>
      <c r="G203" s="6" t="s">
        <v>43</v>
      </c>
      <c r="H203" s="7">
        <v>48124</v>
      </c>
      <c r="I203" s="7">
        <v>2262</v>
      </c>
      <c r="J203" s="7">
        <v>0</v>
      </c>
      <c r="K203" s="7">
        <v>3499.74</v>
      </c>
      <c r="L203" s="8">
        <v>1E-4</v>
      </c>
      <c r="M203" s="8">
        <v>2.7000000000000001E-3</v>
      </c>
      <c r="N203" s="8">
        <v>2.0000000000000001E-4</v>
      </c>
      <c r="O203" s="29"/>
      <c r="P203" s="29"/>
    </row>
    <row r="204" spans="1:16">
      <c r="A204" s="6" t="s">
        <v>673</v>
      </c>
      <c r="B204" s="17" t="s">
        <v>674</v>
      </c>
      <c r="C204" s="18" t="s">
        <v>346</v>
      </c>
      <c r="D204" s="6"/>
      <c r="E204" s="6"/>
      <c r="F204" s="6" t="s">
        <v>318</v>
      </c>
      <c r="G204" s="6" t="s">
        <v>43</v>
      </c>
      <c r="H204" s="7">
        <v>50825</v>
      </c>
      <c r="I204" s="7">
        <v>5989</v>
      </c>
      <c r="J204" s="7">
        <v>0</v>
      </c>
      <c r="K204" s="7">
        <v>9786.17</v>
      </c>
      <c r="L204" s="8">
        <v>1E-4</v>
      </c>
      <c r="M204" s="8">
        <v>7.4999999999999997E-3</v>
      </c>
      <c r="N204" s="8">
        <v>5.9999999999999995E-4</v>
      </c>
      <c r="O204" s="29"/>
      <c r="P204" s="29"/>
    </row>
    <row r="205" spans="1:16">
      <c r="A205" s="6" t="s">
        <v>675</v>
      </c>
      <c r="B205" s="17" t="s">
        <v>676</v>
      </c>
      <c r="C205" s="18" t="s">
        <v>487</v>
      </c>
      <c r="D205" s="6"/>
      <c r="E205" s="6"/>
      <c r="F205" s="6" t="s">
        <v>318</v>
      </c>
      <c r="G205" s="6" t="s">
        <v>43</v>
      </c>
      <c r="H205" s="7">
        <v>35488</v>
      </c>
      <c r="I205" s="7">
        <v>3451</v>
      </c>
      <c r="J205" s="7">
        <v>0</v>
      </c>
      <c r="K205" s="7">
        <v>3937.38</v>
      </c>
      <c r="L205" s="8">
        <v>2.0000000000000001E-4</v>
      </c>
      <c r="M205" s="8">
        <v>3.0000000000000001E-3</v>
      </c>
      <c r="N205" s="8">
        <v>2.0000000000000001E-4</v>
      </c>
      <c r="O205" s="29"/>
      <c r="P205" s="29"/>
    </row>
    <row r="206" spans="1:16">
      <c r="A206" s="6" t="s">
        <v>677</v>
      </c>
      <c r="B206" s="17" t="s">
        <v>678</v>
      </c>
      <c r="C206" s="18" t="s">
        <v>346</v>
      </c>
      <c r="D206" s="6"/>
      <c r="E206" s="6"/>
      <c r="F206" s="6" t="s">
        <v>375</v>
      </c>
      <c r="G206" s="6" t="s">
        <v>43</v>
      </c>
      <c r="H206" s="7">
        <v>1504</v>
      </c>
      <c r="I206" s="7">
        <v>118544</v>
      </c>
      <c r="J206" s="7">
        <v>0</v>
      </c>
      <c r="K206" s="7">
        <v>5732.03</v>
      </c>
      <c r="L206" s="8">
        <v>1E-4</v>
      </c>
      <c r="M206" s="8">
        <v>4.4000000000000003E-3</v>
      </c>
      <c r="N206" s="8">
        <v>4.0000000000000002E-4</v>
      </c>
      <c r="O206" s="29"/>
      <c r="P206" s="29"/>
    </row>
    <row r="207" spans="1:16">
      <c r="A207" s="6" t="s">
        <v>679</v>
      </c>
      <c r="B207" s="17" t="s">
        <v>680</v>
      </c>
      <c r="C207" s="18" t="s">
        <v>487</v>
      </c>
      <c r="D207" s="6"/>
      <c r="E207" s="6"/>
      <c r="F207" s="6" t="s">
        <v>375</v>
      </c>
      <c r="G207" s="6" t="s">
        <v>43</v>
      </c>
      <c r="H207" s="7">
        <v>11568</v>
      </c>
      <c r="I207" s="7">
        <v>14058</v>
      </c>
      <c r="J207" s="7">
        <v>0</v>
      </c>
      <c r="K207" s="7">
        <v>5228.33</v>
      </c>
      <c r="L207" s="8">
        <v>1E-4</v>
      </c>
      <c r="M207" s="8">
        <v>4.0000000000000001E-3</v>
      </c>
      <c r="N207" s="8">
        <v>2.9999999999999997E-4</v>
      </c>
      <c r="O207" s="29"/>
      <c r="P207" s="29"/>
    </row>
    <row r="208" spans="1:16">
      <c r="A208" s="6" t="s">
        <v>681</v>
      </c>
      <c r="B208" s="17" t="s">
        <v>682</v>
      </c>
      <c r="C208" s="18" t="s">
        <v>615</v>
      </c>
      <c r="D208" s="6"/>
      <c r="E208" s="6"/>
      <c r="F208" s="6" t="s">
        <v>562</v>
      </c>
      <c r="G208" s="6" t="s">
        <v>48</v>
      </c>
      <c r="H208" s="7">
        <v>192186</v>
      </c>
      <c r="I208" s="7">
        <v>712.5</v>
      </c>
      <c r="J208" s="7">
        <v>0</v>
      </c>
      <c r="K208" s="7">
        <v>5400.76</v>
      </c>
      <c r="L208" s="8">
        <v>1.5E-3</v>
      </c>
      <c r="M208" s="8">
        <v>4.1000000000000003E-3</v>
      </c>
      <c r="N208" s="8">
        <v>2.9999999999999997E-4</v>
      </c>
      <c r="O208" s="29"/>
      <c r="P208" s="29"/>
    </row>
    <row r="209" spans="1:16">
      <c r="A209" s="6" t="s">
        <v>683</v>
      </c>
      <c r="B209" s="17" t="s">
        <v>684</v>
      </c>
      <c r="C209" s="18" t="s">
        <v>487</v>
      </c>
      <c r="D209" s="6"/>
      <c r="E209" s="6"/>
      <c r="F209" s="6" t="s">
        <v>379</v>
      </c>
      <c r="G209" s="6" t="s">
        <v>43</v>
      </c>
      <c r="H209" s="7">
        <v>13608</v>
      </c>
      <c r="I209" s="7">
        <v>12794</v>
      </c>
      <c r="J209" s="7">
        <v>0</v>
      </c>
      <c r="K209" s="7">
        <v>5597.34</v>
      </c>
      <c r="L209" s="8">
        <v>2.9999999999999997E-4</v>
      </c>
      <c r="M209" s="8">
        <v>4.3E-3</v>
      </c>
      <c r="N209" s="8">
        <v>2.9999999999999997E-4</v>
      </c>
      <c r="O209" s="29"/>
      <c r="P209" s="29"/>
    </row>
    <row r="210" spans="1:16">
      <c r="A210" s="6" t="s">
        <v>685</v>
      </c>
      <c r="B210" s="17" t="s">
        <v>686</v>
      </c>
      <c r="C210" s="18" t="s">
        <v>615</v>
      </c>
      <c r="D210" s="6"/>
      <c r="E210" s="6"/>
      <c r="F210" s="6" t="s">
        <v>428</v>
      </c>
      <c r="G210" s="6" t="s">
        <v>45</v>
      </c>
      <c r="H210" s="7">
        <v>926107</v>
      </c>
      <c r="I210" s="7">
        <v>93</v>
      </c>
      <c r="J210" s="7">
        <v>0</v>
      </c>
      <c r="K210" s="7">
        <v>3782.65</v>
      </c>
      <c r="L210" s="8">
        <v>2.0999999999999999E-3</v>
      </c>
      <c r="M210" s="8">
        <v>2.8999999999999998E-3</v>
      </c>
      <c r="N210" s="8">
        <v>2.0000000000000001E-4</v>
      </c>
      <c r="O210" s="29"/>
      <c r="P210" s="29"/>
    </row>
    <row r="211" spans="1:16">
      <c r="A211" s="6" t="s">
        <v>687</v>
      </c>
      <c r="B211" s="17" t="s">
        <v>688</v>
      </c>
      <c r="C211" s="18" t="s">
        <v>162</v>
      </c>
      <c r="D211" s="6"/>
      <c r="E211" s="6"/>
      <c r="F211" s="6" t="s">
        <v>1605</v>
      </c>
      <c r="G211" s="6" t="s">
        <v>43</v>
      </c>
      <c r="H211" s="7">
        <v>273418</v>
      </c>
      <c r="I211" s="7">
        <v>363</v>
      </c>
      <c r="J211" s="7">
        <v>0</v>
      </c>
      <c r="K211" s="7">
        <v>3190.91</v>
      </c>
      <c r="L211" s="8">
        <v>1.84E-2</v>
      </c>
      <c r="M211" s="8">
        <v>2.3999999999999998E-3</v>
      </c>
      <c r="N211" s="8">
        <v>2.0000000000000001E-4</v>
      </c>
      <c r="O211" s="29"/>
      <c r="P211" s="29"/>
    </row>
    <row r="212" spans="1:16">
      <c r="A212" s="6" t="s">
        <v>689</v>
      </c>
      <c r="B212" s="17" t="s">
        <v>690</v>
      </c>
      <c r="C212" s="18" t="s">
        <v>162</v>
      </c>
      <c r="D212" s="6"/>
      <c r="E212" s="6"/>
      <c r="F212" s="6" t="s">
        <v>286</v>
      </c>
      <c r="G212" s="6" t="s">
        <v>48</v>
      </c>
      <c r="H212" s="7">
        <v>1793</v>
      </c>
      <c r="I212" s="7">
        <v>8978</v>
      </c>
      <c r="J212" s="7">
        <v>0</v>
      </c>
      <c r="K212" s="7">
        <v>634.9</v>
      </c>
      <c r="L212" s="8">
        <v>0</v>
      </c>
      <c r="M212" s="8">
        <v>5.0000000000000001E-4</v>
      </c>
      <c r="N212" s="8">
        <v>0</v>
      </c>
      <c r="O212" s="29"/>
      <c r="P212" s="29"/>
    </row>
    <row r="213" spans="1:16">
      <c r="A213" s="6" t="s">
        <v>691</v>
      </c>
      <c r="B213" s="17" t="s">
        <v>692</v>
      </c>
      <c r="C213" s="18" t="s">
        <v>346</v>
      </c>
      <c r="D213" s="6"/>
      <c r="E213" s="6"/>
      <c r="F213" s="6" t="s">
        <v>286</v>
      </c>
      <c r="G213" s="6" t="s">
        <v>43</v>
      </c>
      <c r="H213" s="7">
        <v>11883</v>
      </c>
      <c r="I213" s="7">
        <v>18902</v>
      </c>
      <c r="J213" s="7">
        <v>0</v>
      </c>
      <c r="K213" s="7">
        <v>7221.29</v>
      </c>
      <c r="L213" s="8">
        <v>1E-4</v>
      </c>
      <c r="M213" s="8">
        <v>5.4999999999999997E-3</v>
      </c>
      <c r="N213" s="8">
        <v>4.0000000000000002E-4</v>
      </c>
      <c r="O213" s="29"/>
      <c r="P213" s="29"/>
    </row>
    <row r="214" spans="1:16">
      <c r="A214" s="6" t="s">
        <v>693</v>
      </c>
      <c r="B214" s="17" t="s">
        <v>694</v>
      </c>
      <c r="C214" s="18" t="s">
        <v>346</v>
      </c>
      <c r="D214" s="6"/>
      <c r="E214" s="6"/>
      <c r="F214" s="6" t="s">
        <v>286</v>
      </c>
      <c r="G214" s="6" t="s">
        <v>43</v>
      </c>
      <c r="H214" s="7">
        <v>6478</v>
      </c>
      <c r="I214" s="7">
        <v>35498</v>
      </c>
      <c r="J214" s="7">
        <v>0</v>
      </c>
      <c r="K214" s="7">
        <v>7393.09</v>
      </c>
      <c r="L214" s="8">
        <v>0</v>
      </c>
      <c r="M214" s="8">
        <v>5.5999999999999999E-3</v>
      </c>
      <c r="N214" s="8">
        <v>5.0000000000000001E-4</v>
      </c>
      <c r="O214" s="29"/>
      <c r="P214" s="29"/>
    </row>
    <row r="215" spans="1:16">
      <c r="A215" s="6" t="s">
        <v>695</v>
      </c>
      <c r="B215" s="17" t="s">
        <v>696</v>
      </c>
      <c r="C215" s="18" t="s">
        <v>346</v>
      </c>
      <c r="D215" s="6"/>
      <c r="E215" s="6"/>
      <c r="F215" s="6" t="s">
        <v>355</v>
      </c>
      <c r="G215" s="6" t="s">
        <v>43</v>
      </c>
      <c r="H215" s="7">
        <v>5906</v>
      </c>
      <c r="I215" s="7">
        <v>32873</v>
      </c>
      <c r="J215" s="7">
        <v>0</v>
      </c>
      <c r="K215" s="7">
        <v>6241.86</v>
      </c>
      <c r="L215" s="8">
        <v>0</v>
      </c>
      <c r="M215" s="8">
        <v>4.7999999999999996E-3</v>
      </c>
      <c r="N215" s="8">
        <v>4.0000000000000002E-4</v>
      </c>
      <c r="O215" s="29"/>
      <c r="P215" s="29"/>
    </row>
    <row r="216" spans="1:16">
      <c r="A216" s="6" t="s">
        <v>697</v>
      </c>
      <c r="B216" s="17" t="s">
        <v>698</v>
      </c>
      <c r="C216" s="18" t="s">
        <v>346</v>
      </c>
      <c r="D216" s="6"/>
      <c r="E216" s="6"/>
      <c r="F216" s="6" t="s">
        <v>578</v>
      </c>
      <c r="G216" s="6" t="s">
        <v>43</v>
      </c>
      <c r="H216" s="7">
        <v>57008</v>
      </c>
      <c r="I216" s="7">
        <v>1890</v>
      </c>
      <c r="J216" s="7">
        <v>0</v>
      </c>
      <c r="K216" s="7">
        <v>3464.01</v>
      </c>
      <c r="L216" s="8">
        <v>1E-4</v>
      </c>
      <c r="M216" s="8">
        <v>2.5999999999999999E-3</v>
      </c>
      <c r="N216" s="8">
        <v>2.0000000000000001E-4</v>
      </c>
      <c r="O216" s="29"/>
      <c r="P216" s="29"/>
    </row>
    <row r="217" spans="1:16">
      <c r="A217" s="6" t="s">
        <v>699</v>
      </c>
      <c r="B217" s="17" t="s">
        <v>700</v>
      </c>
      <c r="C217" s="18" t="s">
        <v>346</v>
      </c>
      <c r="D217" s="6"/>
      <c r="E217" s="6"/>
      <c r="F217" s="6" t="s">
        <v>578</v>
      </c>
      <c r="G217" s="6" t="s">
        <v>43</v>
      </c>
      <c r="H217" s="7">
        <v>4627</v>
      </c>
      <c r="I217" s="7">
        <v>28397</v>
      </c>
      <c r="J217" s="7">
        <v>0</v>
      </c>
      <c r="K217" s="7">
        <v>4224.28</v>
      </c>
      <c r="L217" s="8">
        <v>1E-4</v>
      </c>
      <c r="M217" s="8">
        <v>3.2000000000000002E-3</v>
      </c>
      <c r="N217" s="8">
        <v>2.9999999999999997E-4</v>
      </c>
      <c r="O217" s="29"/>
      <c r="P217" s="29"/>
    </row>
    <row r="218" spans="1:16">
      <c r="A218" s="6" t="s">
        <v>701</v>
      </c>
      <c r="B218" s="17" t="s">
        <v>702</v>
      </c>
      <c r="C218" s="18" t="s">
        <v>346</v>
      </c>
      <c r="D218" s="6"/>
      <c r="E218" s="6"/>
      <c r="F218" s="6" t="s">
        <v>703</v>
      </c>
      <c r="G218" s="6" t="s">
        <v>43</v>
      </c>
      <c r="H218" s="7">
        <v>256600</v>
      </c>
      <c r="I218" s="7">
        <v>622</v>
      </c>
      <c r="J218" s="7">
        <v>0</v>
      </c>
      <c r="K218" s="7">
        <v>5131.3100000000004</v>
      </c>
      <c r="L218" s="8">
        <v>1.2999999999999999E-3</v>
      </c>
      <c r="M218" s="8">
        <v>3.8999999999999998E-3</v>
      </c>
      <c r="N218" s="8">
        <v>2.9999999999999997E-4</v>
      </c>
      <c r="O218" s="29"/>
      <c r="P218" s="29"/>
    </row>
    <row r="219" spans="1:16">
      <c r="A219" s="6" t="s">
        <v>704</v>
      </c>
      <c r="B219" s="17" t="s">
        <v>705</v>
      </c>
      <c r="C219" s="18" t="s">
        <v>162</v>
      </c>
      <c r="D219" s="6"/>
      <c r="E219" s="6"/>
      <c r="F219" s="6" t="s">
        <v>706</v>
      </c>
      <c r="G219" s="6" t="s">
        <v>43</v>
      </c>
      <c r="H219" s="7">
        <v>37532</v>
      </c>
      <c r="I219" s="7">
        <v>5240</v>
      </c>
      <c r="J219" s="7">
        <v>0</v>
      </c>
      <c r="K219" s="7">
        <v>6322.87</v>
      </c>
      <c r="L219" s="8">
        <v>0</v>
      </c>
      <c r="M219" s="8">
        <v>4.7999999999999996E-3</v>
      </c>
      <c r="N219" s="8">
        <v>4.0000000000000002E-4</v>
      </c>
      <c r="O219" s="29"/>
      <c r="P219" s="29"/>
    </row>
    <row r="220" spans="1:16">
      <c r="A220" s="6" t="s">
        <v>707</v>
      </c>
      <c r="B220" s="17" t="s">
        <v>708</v>
      </c>
      <c r="C220" s="18" t="s">
        <v>346</v>
      </c>
      <c r="D220" s="6"/>
      <c r="E220" s="6"/>
      <c r="F220" s="6" t="s">
        <v>347</v>
      </c>
      <c r="G220" s="6" t="s">
        <v>43</v>
      </c>
      <c r="H220" s="7">
        <v>19225</v>
      </c>
      <c r="I220" s="7">
        <v>7226</v>
      </c>
      <c r="J220" s="7">
        <v>0</v>
      </c>
      <c r="K220" s="7">
        <v>4466.2700000000004</v>
      </c>
      <c r="L220" s="8">
        <v>0</v>
      </c>
      <c r="M220" s="8">
        <v>3.3999999999999998E-3</v>
      </c>
      <c r="N220" s="8">
        <v>2.9999999999999997E-4</v>
      </c>
      <c r="O220" s="29"/>
      <c r="P220" s="29"/>
    </row>
    <row r="221" spans="1:16">
      <c r="A221" s="6" t="s">
        <v>709</v>
      </c>
      <c r="B221" s="17" t="s">
        <v>710</v>
      </c>
      <c r="C221" s="18" t="s">
        <v>615</v>
      </c>
      <c r="D221" s="6"/>
      <c r="E221" s="6"/>
      <c r="F221" s="6" t="s">
        <v>347</v>
      </c>
      <c r="G221" s="6" t="s">
        <v>45</v>
      </c>
      <c r="H221" s="7">
        <v>272721</v>
      </c>
      <c r="I221" s="7">
        <v>167.65</v>
      </c>
      <c r="J221" s="7">
        <v>0</v>
      </c>
      <c r="K221" s="7">
        <v>2008.05</v>
      </c>
      <c r="L221" s="8">
        <v>0</v>
      </c>
      <c r="M221" s="8">
        <v>1.5E-3</v>
      </c>
      <c r="N221" s="8">
        <v>1E-4</v>
      </c>
      <c r="O221" s="29"/>
      <c r="P221" s="29"/>
    </row>
    <row r="222" spans="1:16">
      <c r="A222" s="6" t="s">
        <v>711</v>
      </c>
      <c r="B222" s="17" t="s">
        <v>712</v>
      </c>
      <c r="C222" s="18" t="s">
        <v>346</v>
      </c>
      <c r="D222" s="6"/>
      <c r="E222" s="6"/>
      <c r="F222" s="6" t="s">
        <v>588</v>
      </c>
      <c r="G222" s="6" t="s">
        <v>43</v>
      </c>
      <c r="H222" s="7">
        <v>25567</v>
      </c>
      <c r="I222" s="7">
        <v>3031</v>
      </c>
      <c r="J222" s="7">
        <v>0</v>
      </c>
      <c r="K222" s="7">
        <v>2491.42</v>
      </c>
      <c r="L222" s="8">
        <v>0</v>
      </c>
      <c r="M222" s="8">
        <v>1.9E-3</v>
      </c>
      <c r="N222" s="8">
        <v>2.0000000000000001E-4</v>
      </c>
      <c r="O222" s="29"/>
      <c r="P222" s="29"/>
    </row>
    <row r="223" spans="1:16">
      <c r="A223" s="6" t="s">
        <v>713</v>
      </c>
      <c r="B223" s="17" t="s">
        <v>714</v>
      </c>
      <c r="C223" s="18" t="s">
        <v>346</v>
      </c>
      <c r="D223" s="6"/>
      <c r="E223" s="6"/>
      <c r="F223" s="6" t="s">
        <v>351</v>
      </c>
      <c r="G223" s="6" t="s">
        <v>43</v>
      </c>
      <c r="H223" s="7">
        <v>276552</v>
      </c>
      <c r="I223" s="7">
        <v>1106</v>
      </c>
      <c r="J223" s="7">
        <v>0</v>
      </c>
      <c r="K223" s="7">
        <v>9833.61</v>
      </c>
      <c r="L223" s="8">
        <v>2.0000000000000001E-4</v>
      </c>
      <c r="M223" s="8">
        <v>7.4999999999999997E-3</v>
      </c>
      <c r="N223" s="8">
        <v>5.9999999999999995E-4</v>
      </c>
      <c r="O223" s="29"/>
      <c r="P223" s="29"/>
    </row>
    <row r="224" spans="1:16">
      <c r="A224" s="6" t="s">
        <v>715</v>
      </c>
      <c r="B224" s="17" t="s">
        <v>716</v>
      </c>
      <c r="C224" s="18" t="s">
        <v>162</v>
      </c>
      <c r="D224" s="6"/>
      <c r="E224" s="6"/>
      <c r="F224" s="6" t="s">
        <v>597</v>
      </c>
      <c r="G224" s="6" t="s">
        <v>48</v>
      </c>
      <c r="H224" s="7">
        <v>272897</v>
      </c>
      <c r="I224" s="7">
        <v>612</v>
      </c>
      <c r="J224" s="7">
        <v>0</v>
      </c>
      <c r="K224" s="7">
        <v>6587.16</v>
      </c>
      <c r="L224" s="8">
        <v>2.9999999999999997E-4</v>
      </c>
      <c r="M224" s="8">
        <v>5.0000000000000001E-3</v>
      </c>
      <c r="N224" s="8">
        <v>4.0000000000000002E-4</v>
      </c>
      <c r="O224" s="29"/>
      <c r="P224" s="29"/>
    </row>
    <row r="225" spans="1:16">
      <c r="A225" s="6" t="s">
        <v>717</v>
      </c>
      <c r="B225" s="17" t="s">
        <v>718</v>
      </c>
      <c r="C225" s="18" t="s">
        <v>346</v>
      </c>
      <c r="D225" s="6"/>
      <c r="E225" s="6"/>
      <c r="F225" s="6" t="s">
        <v>597</v>
      </c>
      <c r="G225" s="6" t="s">
        <v>48</v>
      </c>
      <c r="H225" s="7">
        <v>417572</v>
      </c>
      <c r="I225" s="7">
        <v>250.5</v>
      </c>
      <c r="J225" s="7">
        <v>0</v>
      </c>
      <c r="K225" s="7">
        <v>4125.6000000000004</v>
      </c>
      <c r="L225" s="8">
        <v>1.1000000000000001E-3</v>
      </c>
      <c r="M225" s="8">
        <v>3.0999999999999999E-3</v>
      </c>
      <c r="N225" s="8">
        <v>2.9999999999999997E-4</v>
      </c>
      <c r="O225" s="29"/>
      <c r="P225" s="29"/>
    </row>
    <row r="226" spans="1:16">
      <c r="A226" s="6" t="s">
        <v>719</v>
      </c>
      <c r="B226" s="17" t="s">
        <v>720</v>
      </c>
      <c r="C226" s="18" t="s">
        <v>487</v>
      </c>
      <c r="D226" s="6"/>
      <c r="E226" s="6"/>
      <c r="F226" s="6" t="s">
        <v>721</v>
      </c>
      <c r="G226" s="6" t="s">
        <v>43</v>
      </c>
      <c r="H226" s="7">
        <v>9733</v>
      </c>
      <c r="I226" s="7">
        <v>21624</v>
      </c>
      <c r="J226" s="7">
        <v>0</v>
      </c>
      <c r="K226" s="7">
        <v>6766.49</v>
      </c>
      <c r="L226" s="8">
        <v>0</v>
      </c>
      <c r="M226" s="8">
        <v>5.1999999999999998E-3</v>
      </c>
      <c r="N226" s="8">
        <v>4.0000000000000002E-4</v>
      </c>
      <c r="O226" s="29"/>
      <c r="P226" s="29"/>
    </row>
    <row r="227" spans="1:16">
      <c r="A227" s="6" t="s">
        <v>722</v>
      </c>
      <c r="B227" s="17" t="s">
        <v>723</v>
      </c>
      <c r="C227" s="18" t="s">
        <v>487</v>
      </c>
      <c r="D227" s="6"/>
      <c r="E227" s="6"/>
      <c r="F227" s="6" t="s">
        <v>721</v>
      </c>
      <c r="G227" s="6" t="s">
        <v>43</v>
      </c>
      <c r="H227" s="7">
        <v>1857</v>
      </c>
      <c r="I227" s="7">
        <v>175188</v>
      </c>
      <c r="J227" s="7">
        <v>0</v>
      </c>
      <c r="K227" s="7">
        <v>10459.17</v>
      </c>
      <c r="L227" s="8">
        <v>0</v>
      </c>
      <c r="M227" s="8">
        <v>8.0000000000000002E-3</v>
      </c>
      <c r="N227" s="8">
        <v>6.9999999999999999E-4</v>
      </c>
      <c r="O227" s="29"/>
      <c r="P227" s="29"/>
    </row>
    <row r="228" spans="1:16">
      <c r="A228" s="6" t="s">
        <v>724</v>
      </c>
      <c r="B228" s="17" t="s">
        <v>725</v>
      </c>
      <c r="C228" s="18" t="s">
        <v>162</v>
      </c>
      <c r="D228" s="6"/>
      <c r="E228" s="6"/>
      <c r="F228" s="6" t="s">
        <v>721</v>
      </c>
      <c r="G228" s="6" t="s">
        <v>43</v>
      </c>
      <c r="H228" s="7">
        <v>6526</v>
      </c>
      <c r="I228" s="7">
        <v>35694</v>
      </c>
      <c r="J228" s="7">
        <v>0</v>
      </c>
      <c r="K228" s="7">
        <v>7488.99</v>
      </c>
      <c r="L228" s="8">
        <v>0</v>
      </c>
      <c r="M228" s="8">
        <v>5.7000000000000002E-3</v>
      </c>
      <c r="N228" s="8">
        <v>5.0000000000000001E-4</v>
      </c>
      <c r="O228" s="29"/>
      <c r="P228" s="29"/>
    </row>
    <row r="229" spans="1:16">
      <c r="A229" s="6" t="s">
        <v>726</v>
      </c>
      <c r="B229" s="17" t="s">
        <v>727</v>
      </c>
      <c r="C229" s="18" t="s">
        <v>346</v>
      </c>
      <c r="D229" s="6"/>
      <c r="E229" s="6"/>
      <c r="F229" s="6" t="s">
        <v>721</v>
      </c>
      <c r="G229" s="6" t="s">
        <v>43</v>
      </c>
      <c r="H229" s="7">
        <v>7485</v>
      </c>
      <c r="I229" s="7">
        <v>23420</v>
      </c>
      <c r="J229" s="7">
        <v>0</v>
      </c>
      <c r="K229" s="7">
        <v>5635.85</v>
      </c>
      <c r="L229" s="8">
        <v>0</v>
      </c>
      <c r="M229" s="8">
        <v>4.3E-3</v>
      </c>
      <c r="N229" s="8">
        <v>4.0000000000000002E-4</v>
      </c>
      <c r="O229" s="29"/>
      <c r="P229" s="29"/>
    </row>
    <row r="230" spans="1:16">
      <c r="A230" s="6" t="s">
        <v>728</v>
      </c>
      <c r="B230" s="17" t="s">
        <v>729</v>
      </c>
      <c r="C230" s="18" t="s">
        <v>346</v>
      </c>
      <c r="D230" s="6"/>
      <c r="E230" s="6"/>
      <c r="F230" s="6" t="s">
        <v>721</v>
      </c>
      <c r="G230" s="6" t="s">
        <v>43</v>
      </c>
      <c r="H230" s="7">
        <v>11165</v>
      </c>
      <c r="I230" s="7">
        <v>21873</v>
      </c>
      <c r="J230" s="7">
        <v>0</v>
      </c>
      <c r="K230" s="7">
        <v>7851.42</v>
      </c>
      <c r="L230" s="8">
        <v>0</v>
      </c>
      <c r="M230" s="8">
        <v>6.0000000000000001E-3</v>
      </c>
      <c r="N230" s="8">
        <v>5.0000000000000001E-4</v>
      </c>
      <c r="O230" s="29"/>
      <c r="P230" s="29"/>
    </row>
    <row r="231" spans="1:16">
      <c r="A231" s="6" t="s">
        <v>730</v>
      </c>
      <c r="B231" s="17" t="s">
        <v>731</v>
      </c>
      <c r="C231" s="18" t="s">
        <v>346</v>
      </c>
      <c r="D231" s="6"/>
      <c r="E231" s="6"/>
      <c r="F231" s="6" t="s">
        <v>600</v>
      </c>
      <c r="G231" s="6" t="s">
        <v>43</v>
      </c>
      <c r="H231" s="7">
        <v>1508</v>
      </c>
      <c r="I231" s="7">
        <v>182500</v>
      </c>
      <c r="J231" s="7">
        <v>0</v>
      </c>
      <c r="K231" s="7">
        <v>8848</v>
      </c>
      <c r="L231" s="8">
        <v>0</v>
      </c>
      <c r="M231" s="8">
        <v>6.7000000000000002E-3</v>
      </c>
      <c r="N231" s="8">
        <v>5.9999999999999995E-4</v>
      </c>
      <c r="O231" s="29"/>
      <c r="P231" s="29"/>
    </row>
    <row r="232" spans="1:16">
      <c r="A232" s="6" t="s">
        <v>518</v>
      </c>
      <c r="B232" s="17" t="s">
        <v>732</v>
      </c>
      <c r="C232" s="18" t="s">
        <v>346</v>
      </c>
      <c r="D232" s="6"/>
      <c r="E232" s="6"/>
      <c r="F232" s="6" t="s">
        <v>733</v>
      </c>
      <c r="G232" s="6" t="s">
        <v>43</v>
      </c>
      <c r="H232" s="7">
        <v>46045</v>
      </c>
      <c r="I232" s="7">
        <v>7189</v>
      </c>
      <c r="J232" s="7">
        <v>0</v>
      </c>
      <c r="K232" s="7">
        <v>10642.21</v>
      </c>
      <c r="L232" s="8">
        <v>0</v>
      </c>
      <c r="M232" s="8">
        <v>8.0999999999999996E-3</v>
      </c>
      <c r="N232" s="8">
        <v>6.9999999999999999E-4</v>
      </c>
      <c r="O232" s="29"/>
      <c r="P232" s="29"/>
    </row>
    <row r="233" spans="1:16">
      <c r="A233" s="29" t="s">
        <v>1608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P233" s="29"/>
    </row>
    <row r="234" spans="1:16">
      <c r="A234" s="6" t="s">
        <v>118</v>
      </c>
      <c r="B234" s="17"/>
      <c r="C234" s="18"/>
      <c r="D234" s="6"/>
      <c r="E234" s="6"/>
      <c r="F234" s="6"/>
      <c r="G234" s="6"/>
      <c r="P234" s="29"/>
    </row>
    <row r="235" spans="1:16">
      <c r="A235" s="29" t="s">
        <v>1609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</row>
  </sheetData>
  <mergeCells count="4">
    <mergeCell ref="O7:O232"/>
    <mergeCell ref="A233:N233"/>
    <mergeCell ref="P1:P235"/>
    <mergeCell ref="A235:O235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rightToLeft="1" workbookViewId="0"/>
  </sheetViews>
  <sheetFormatPr defaultColWidth="9.140625" defaultRowHeight="12.75"/>
  <cols>
    <col min="1" max="1" width="35.7109375" customWidth="1"/>
    <col min="2" max="2" width="15.7109375" customWidth="1"/>
    <col min="3" max="3" width="12.7109375" customWidth="1"/>
    <col min="4" max="4" width="13.7109375" customWidth="1"/>
    <col min="5" max="5" width="11.7109375" customWidth="1"/>
    <col min="6" max="7" width="15.7109375" customWidth="1"/>
    <col min="8" max="8" width="11.7109375" customWidth="1"/>
    <col min="9" max="9" width="21.7109375" customWidth="1"/>
    <col min="10" max="10" width="13.7109375" customWidth="1"/>
    <col min="11" max="11" width="24.7109375" customWidth="1"/>
    <col min="12" max="12" width="26.7109375" customWidth="1"/>
    <col min="13" max="13" width="23.7109375" customWidth="1"/>
  </cols>
  <sheetData>
    <row r="1" spans="1:15" ht="15.75">
      <c r="A1" s="1" t="s">
        <v>0</v>
      </c>
      <c r="B1" s="1" t="s">
        <v>1</v>
      </c>
      <c r="O1" s="29" t="s">
        <v>1609</v>
      </c>
    </row>
    <row r="2" spans="1:15" ht="15.75">
      <c r="A2" s="1" t="s">
        <v>2</v>
      </c>
      <c r="B2" s="1" t="s">
        <v>1598</v>
      </c>
      <c r="O2" s="29"/>
    </row>
    <row r="3" spans="1:15" ht="15.75">
      <c r="A3" s="1" t="s">
        <v>3</v>
      </c>
      <c r="B3" s="1" t="s">
        <v>4</v>
      </c>
      <c r="O3" s="29"/>
    </row>
    <row r="4" spans="1:15" ht="15.75">
      <c r="A4" s="1" t="s">
        <v>5</v>
      </c>
      <c r="B4" s="1" t="s">
        <v>6</v>
      </c>
      <c r="O4" s="29"/>
    </row>
    <row r="5" spans="1:15" ht="15.75">
      <c r="A5" s="2" t="s">
        <v>119</v>
      </c>
      <c r="O5" s="29"/>
    </row>
    <row r="6" spans="1:15" ht="15.75">
      <c r="A6" s="2" t="s">
        <v>734</v>
      </c>
      <c r="O6" s="29"/>
    </row>
    <row r="7" spans="1:15">
      <c r="A7" s="3" t="s">
        <v>76</v>
      </c>
      <c r="B7" s="3" t="s">
        <v>77</v>
      </c>
      <c r="C7" s="3" t="s">
        <v>121</v>
      </c>
      <c r="D7" s="3" t="s">
        <v>78</v>
      </c>
      <c r="E7" s="3" t="s">
        <v>165</v>
      </c>
      <c r="F7" s="3" t="s">
        <v>81</v>
      </c>
      <c r="G7" s="3" t="s">
        <v>124</v>
      </c>
      <c r="H7" s="3" t="s">
        <v>42</v>
      </c>
      <c r="I7" s="3" t="s">
        <v>125</v>
      </c>
      <c r="J7" s="3" t="s">
        <v>84</v>
      </c>
      <c r="K7" s="3" t="s">
        <v>126</v>
      </c>
      <c r="L7" s="3" t="s">
        <v>127</v>
      </c>
      <c r="M7" s="3" t="s">
        <v>128</v>
      </c>
      <c r="N7" s="29" t="s">
        <v>1608</v>
      </c>
      <c r="O7" s="29"/>
    </row>
    <row r="8" spans="1:15" ht="13.5" thickBot="1">
      <c r="A8" s="4"/>
      <c r="B8" s="4"/>
      <c r="C8" s="4"/>
      <c r="D8" s="4"/>
      <c r="E8" s="4"/>
      <c r="F8" s="4"/>
      <c r="G8" s="4" t="s">
        <v>131</v>
      </c>
      <c r="H8" s="4" t="s">
        <v>132</v>
      </c>
      <c r="I8" s="4" t="s">
        <v>88</v>
      </c>
      <c r="J8" s="4" t="s">
        <v>88</v>
      </c>
      <c r="K8" s="4" t="s">
        <v>87</v>
      </c>
      <c r="L8" s="4" t="s">
        <v>87</v>
      </c>
      <c r="M8" s="4" t="s">
        <v>87</v>
      </c>
      <c r="N8" s="29"/>
      <c r="O8" s="29"/>
    </row>
    <row r="9" spans="1:15" ht="13.5" thickTop="1">
      <c r="A9" s="3" t="s">
        <v>735</v>
      </c>
      <c r="B9" s="12"/>
      <c r="C9" s="19"/>
      <c r="D9" s="3"/>
      <c r="E9" s="3"/>
      <c r="F9" s="3"/>
      <c r="G9" s="9">
        <v>8088921.2199999997</v>
      </c>
      <c r="J9" s="9">
        <v>784381.81</v>
      </c>
      <c r="L9" s="10">
        <v>1</v>
      </c>
      <c r="M9" s="10">
        <v>4.8800000000000003E-2</v>
      </c>
      <c r="N9" s="29"/>
      <c r="O9" s="29"/>
    </row>
    <row r="10" spans="1:15">
      <c r="A10" s="3" t="s">
        <v>90</v>
      </c>
      <c r="B10" s="12"/>
      <c r="C10" s="19"/>
      <c r="D10" s="3"/>
      <c r="E10" s="3"/>
      <c r="F10" s="3"/>
      <c r="G10" s="9">
        <v>4163166.22</v>
      </c>
      <c r="J10" s="9">
        <v>195025.83</v>
      </c>
      <c r="L10" s="10">
        <v>0.24859999999999999</v>
      </c>
      <c r="M10" s="10">
        <v>1.21E-2</v>
      </c>
      <c r="N10" s="29"/>
      <c r="O10" s="29"/>
    </row>
    <row r="11" spans="1:15">
      <c r="A11" s="13" t="s">
        <v>736</v>
      </c>
      <c r="B11" s="14"/>
      <c r="C11" s="20"/>
      <c r="D11" s="13"/>
      <c r="E11" s="13"/>
      <c r="F11" s="13"/>
      <c r="G11" s="15">
        <v>285001.21999999997</v>
      </c>
      <c r="J11" s="15">
        <v>4420.37</v>
      </c>
      <c r="L11" s="16">
        <v>5.5999999999999999E-3</v>
      </c>
      <c r="M11" s="16">
        <v>2.9999999999999997E-4</v>
      </c>
      <c r="N11" s="29"/>
      <c r="O11" s="29"/>
    </row>
    <row r="12" spans="1:15">
      <c r="A12" s="6" t="s">
        <v>737</v>
      </c>
      <c r="B12" s="17">
        <v>1148899</v>
      </c>
      <c r="C12" s="18" t="s">
        <v>137</v>
      </c>
      <c r="D12" s="18">
        <v>511776783</v>
      </c>
      <c r="E12" s="6" t="s">
        <v>738</v>
      </c>
      <c r="F12" s="6" t="s">
        <v>94</v>
      </c>
      <c r="G12" s="7">
        <v>285000</v>
      </c>
      <c r="H12" s="7">
        <v>1551</v>
      </c>
      <c r="I12" s="7">
        <v>0</v>
      </c>
      <c r="J12" s="7">
        <v>4420.3500000000004</v>
      </c>
      <c r="K12" s="8">
        <v>1.4E-3</v>
      </c>
      <c r="L12" s="8">
        <v>5.5999999999999999E-3</v>
      </c>
      <c r="M12" s="8">
        <v>2.9999999999999997E-4</v>
      </c>
      <c r="N12" s="29"/>
      <c r="O12" s="29"/>
    </row>
    <row r="13" spans="1:15">
      <c r="A13" s="6" t="s">
        <v>739</v>
      </c>
      <c r="B13" s="17">
        <v>1143726</v>
      </c>
      <c r="C13" s="18" t="s">
        <v>137</v>
      </c>
      <c r="D13" s="18">
        <v>513534974</v>
      </c>
      <c r="E13" s="6" t="s">
        <v>738</v>
      </c>
      <c r="F13" s="6" t="s">
        <v>94</v>
      </c>
      <c r="G13" s="7">
        <v>1.22</v>
      </c>
      <c r="H13" s="7">
        <v>1899</v>
      </c>
      <c r="I13" s="7">
        <v>0</v>
      </c>
      <c r="J13" s="7">
        <v>0.02</v>
      </c>
      <c r="K13" s="8">
        <v>0</v>
      </c>
      <c r="L13" s="8">
        <v>0</v>
      </c>
      <c r="M13" s="8">
        <v>0</v>
      </c>
      <c r="N13" s="29"/>
      <c r="O13" s="29"/>
    </row>
    <row r="14" spans="1:15">
      <c r="A14" s="13" t="s">
        <v>740</v>
      </c>
      <c r="B14" s="14"/>
      <c r="C14" s="20"/>
      <c r="D14" s="13"/>
      <c r="E14" s="13"/>
      <c r="F14" s="13"/>
      <c r="G14" s="15">
        <v>3597707</v>
      </c>
      <c r="J14" s="15">
        <v>180985.95</v>
      </c>
      <c r="L14" s="16">
        <v>0.23069999999999999</v>
      </c>
      <c r="M14" s="16">
        <v>1.1299999999999999E-2</v>
      </c>
      <c r="N14" s="29"/>
      <c r="O14" s="29"/>
    </row>
    <row r="15" spans="1:15">
      <c r="A15" s="6" t="s">
        <v>741</v>
      </c>
      <c r="B15" s="17">
        <v>1150333</v>
      </c>
      <c r="C15" s="18" t="s">
        <v>137</v>
      </c>
      <c r="D15" s="18">
        <v>511303661</v>
      </c>
      <c r="E15" s="6" t="s">
        <v>738</v>
      </c>
      <c r="F15" s="6" t="s">
        <v>94</v>
      </c>
      <c r="G15" s="7">
        <v>158095</v>
      </c>
      <c r="H15" s="7">
        <v>4911</v>
      </c>
      <c r="I15" s="7">
        <v>0</v>
      </c>
      <c r="J15" s="7">
        <v>7764.05</v>
      </c>
      <c r="K15" s="8">
        <v>4.5999999999999999E-3</v>
      </c>
      <c r="L15" s="8">
        <v>9.9000000000000008E-3</v>
      </c>
      <c r="M15" s="8">
        <v>5.0000000000000001E-4</v>
      </c>
      <c r="N15" s="29"/>
      <c r="O15" s="29"/>
    </row>
    <row r="16" spans="1:15">
      <c r="A16" s="6" t="s">
        <v>742</v>
      </c>
      <c r="B16" s="17">
        <v>1149137</v>
      </c>
      <c r="C16" s="18" t="s">
        <v>137</v>
      </c>
      <c r="D16" s="18">
        <v>511776783</v>
      </c>
      <c r="E16" s="6" t="s">
        <v>738</v>
      </c>
      <c r="F16" s="6" t="s">
        <v>94</v>
      </c>
      <c r="G16" s="7">
        <v>3075000</v>
      </c>
      <c r="H16" s="7">
        <v>3883</v>
      </c>
      <c r="I16" s="7">
        <v>0</v>
      </c>
      <c r="J16" s="7">
        <v>119402.25</v>
      </c>
      <c r="K16" s="8">
        <v>2.53E-2</v>
      </c>
      <c r="L16" s="8">
        <v>0.1522</v>
      </c>
      <c r="M16" s="8">
        <v>7.4000000000000003E-3</v>
      </c>
      <c r="N16" s="29"/>
      <c r="O16" s="29"/>
    </row>
    <row r="17" spans="1:15">
      <c r="A17" s="6" t="s">
        <v>743</v>
      </c>
      <c r="B17" s="17">
        <v>1146471</v>
      </c>
      <c r="C17" s="18" t="s">
        <v>137</v>
      </c>
      <c r="D17" s="18">
        <v>510938608</v>
      </c>
      <c r="E17" s="6" t="s">
        <v>738</v>
      </c>
      <c r="F17" s="6" t="s">
        <v>94</v>
      </c>
      <c r="G17" s="7">
        <v>39970</v>
      </c>
      <c r="H17" s="7">
        <v>12840</v>
      </c>
      <c r="I17" s="7">
        <v>0</v>
      </c>
      <c r="J17" s="7">
        <v>5132.1499999999996</v>
      </c>
      <c r="K17" s="8">
        <v>8.0000000000000004E-4</v>
      </c>
      <c r="L17" s="8">
        <v>6.4999999999999997E-3</v>
      </c>
      <c r="M17" s="8">
        <v>2.9999999999999997E-4</v>
      </c>
      <c r="N17" s="29"/>
      <c r="O17" s="29"/>
    </row>
    <row r="18" spans="1:15">
      <c r="A18" s="6" t="s">
        <v>744</v>
      </c>
      <c r="B18" s="17">
        <v>1144385</v>
      </c>
      <c r="C18" s="18" t="s">
        <v>137</v>
      </c>
      <c r="D18" s="18">
        <v>513534974</v>
      </c>
      <c r="E18" s="6" t="s">
        <v>738</v>
      </c>
      <c r="F18" s="6" t="s">
        <v>94</v>
      </c>
      <c r="G18" s="7">
        <v>212000</v>
      </c>
      <c r="H18" s="7">
        <v>13650</v>
      </c>
      <c r="I18" s="7">
        <v>0</v>
      </c>
      <c r="J18" s="7">
        <v>28938</v>
      </c>
      <c r="K18" s="8">
        <v>8.2000000000000007E-3</v>
      </c>
      <c r="L18" s="8">
        <v>3.6900000000000002E-2</v>
      </c>
      <c r="M18" s="8">
        <v>1.8E-3</v>
      </c>
      <c r="N18" s="29"/>
      <c r="O18" s="29"/>
    </row>
    <row r="19" spans="1:15">
      <c r="A19" s="6" t="s">
        <v>745</v>
      </c>
      <c r="B19" s="17">
        <v>1143767</v>
      </c>
      <c r="C19" s="18" t="s">
        <v>137</v>
      </c>
      <c r="D19" s="18">
        <v>513534974</v>
      </c>
      <c r="E19" s="6" t="s">
        <v>738</v>
      </c>
      <c r="F19" s="6" t="s">
        <v>94</v>
      </c>
      <c r="G19" s="7">
        <v>20000</v>
      </c>
      <c r="H19" s="7">
        <v>3687</v>
      </c>
      <c r="I19" s="7">
        <v>0</v>
      </c>
      <c r="J19" s="7">
        <v>737.4</v>
      </c>
      <c r="K19" s="8">
        <v>8.9999999999999998E-4</v>
      </c>
      <c r="L19" s="8">
        <v>8.9999999999999998E-4</v>
      </c>
      <c r="M19" s="8">
        <v>0</v>
      </c>
      <c r="N19" s="29"/>
      <c r="O19" s="29"/>
    </row>
    <row r="20" spans="1:15">
      <c r="A20" s="6" t="s">
        <v>746</v>
      </c>
      <c r="B20" s="17">
        <v>1144401</v>
      </c>
      <c r="C20" s="18" t="s">
        <v>137</v>
      </c>
      <c r="D20" s="18">
        <v>513534974</v>
      </c>
      <c r="E20" s="6" t="s">
        <v>738</v>
      </c>
      <c r="F20" s="6" t="s">
        <v>94</v>
      </c>
      <c r="G20" s="7">
        <v>82507</v>
      </c>
      <c r="H20" s="7">
        <v>21510</v>
      </c>
      <c r="I20" s="7">
        <v>0</v>
      </c>
      <c r="J20" s="7">
        <v>17747.259999999998</v>
      </c>
      <c r="K20" s="8">
        <v>4.8999999999999998E-3</v>
      </c>
      <c r="L20" s="8">
        <v>2.2599999999999999E-2</v>
      </c>
      <c r="M20" s="8">
        <v>1.1000000000000001E-3</v>
      </c>
      <c r="N20" s="29"/>
      <c r="O20" s="29"/>
    </row>
    <row r="21" spans="1:15">
      <c r="A21" s="6" t="s">
        <v>747</v>
      </c>
      <c r="B21" s="17">
        <v>1143825</v>
      </c>
      <c r="C21" s="18" t="s">
        <v>137</v>
      </c>
      <c r="D21" s="18">
        <v>513534974</v>
      </c>
      <c r="E21" s="6" t="s">
        <v>738</v>
      </c>
      <c r="F21" s="6" t="s">
        <v>94</v>
      </c>
      <c r="G21" s="7">
        <v>10135</v>
      </c>
      <c r="H21" s="7">
        <v>12480</v>
      </c>
      <c r="I21" s="7">
        <v>0</v>
      </c>
      <c r="J21" s="7">
        <v>1264.8499999999999</v>
      </c>
      <c r="K21" s="8">
        <v>2.9999999999999997E-4</v>
      </c>
      <c r="L21" s="8">
        <v>1.6000000000000001E-3</v>
      </c>
      <c r="M21" s="8">
        <v>1E-4</v>
      </c>
      <c r="N21" s="29"/>
      <c r="O21" s="29"/>
    </row>
    <row r="22" spans="1:15">
      <c r="A22" s="13" t="s">
        <v>748</v>
      </c>
      <c r="B22" s="14"/>
      <c r="C22" s="20"/>
      <c r="D22" s="13"/>
      <c r="E22" s="13"/>
      <c r="F22" s="13"/>
      <c r="G22" s="15">
        <v>280458</v>
      </c>
      <c r="J22" s="15">
        <v>9619.51</v>
      </c>
      <c r="L22" s="16">
        <v>1.23E-2</v>
      </c>
      <c r="M22" s="16">
        <v>5.9999999999999995E-4</v>
      </c>
      <c r="N22" s="29"/>
      <c r="O22" s="29"/>
    </row>
    <row r="23" spans="1:15">
      <c r="A23" s="6" t="s">
        <v>749</v>
      </c>
      <c r="B23" s="17">
        <v>1145259</v>
      </c>
      <c r="C23" s="18" t="s">
        <v>137</v>
      </c>
      <c r="D23" s="18">
        <v>513534974</v>
      </c>
      <c r="E23" s="6" t="s">
        <v>750</v>
      </c>
      <c r="F23" s="6" t="s">
        <v>94</v>
      </c>
      <c r="G23" s="7">
        <v>280458</v>
      </c>
      <c r="H23" s="7">
        <v>3429.93</v>
      </c>
      <c r="I23" s="7">
        <v>0</v>
      </c>
      <c r="J23" s="7">
        <v>9619.51</v>
      </c>
      <c r="K23" s="8">
        <v>7.1999999999999998E-3</v>
      </c>
      <c r="L23" s="8">
        <v>1.23E-2</v>
      </c>
      <c r="M23" s="8">
        <v>5.9999999999999995E-4</v>
      </c>
      <c r="N23" s="29"/>
      <c r="O23" s="29"/>
    </row>
    <row r="24" spans="1:15">
      <c r="A24" s="13" t="s">
        <v>751</v>
      </c>
      <c r="B24" s="14"/>
      <c r="C24" s="20"/>
      <c r="D24" s="13"/>
      <c r="E24" s="13"/>
      <c r="F24" s="13"/>
      <c r="G24" s="15">
        <v>0</v>
      </c>
      <c r="J24" s="15">
        <v>0</v>
      </c>
      <c r="L24" s="16">
        <v>0</v>
      </c>
      <c r="M24" s="16">
        <v>0</v>
      </c>
      <c r="N24" s="29"/>
      <c r="O24" s="29"/>
    </row>
    <row r="25" spans="1:15">
      <c r="A25" s="13" t="s">
        <v>752</v>
      </c>
      <c r="B25" s="14"/>
      <c r="C25" s="20"/>
      <c r="D25" s="13"/>
      <c r="E25" s="13"/>
      <c r="F25" s="13"/>
      <c r="G25" s="15">
        <v>0</v>
      </c>
      <c r="J25" s="15">
        <v>0</v>
      </c>
      <c r="L25" s="16">
        <v>0</v>
      </c>
      <c r="M25" s="16">
        <v>0</v>
      </c>
      <c r="N25" s="29"/>
      <c r="O25" s="29"/>
    </row>
    <row r="26" spans="1:15">
      <c r="A26" s="13" t="s">
        <v>753</v>
      </c>
      <c r="B26" s="14"/>
      <c r="C26" s="20"/>
      <c r="D26" s="13"/>
      <c r="E26" s="13"/>
      <c r="F26" s="13"/>
      <c r="G26" s="15">
        <v>0</v>
      </c>
      <c r="J26" s="15">
        <v>0</v>
      </c>
      <c r="L26" s="16">
        <v>0</v>
      </c>
      <c r="M26" s="16">
        <v>0</v>
      </c>
      <c r="N26" s="29"/>
      <c r="O26" s="29"/>
    </row>
    <row r="27" spans="1:15">
      <c r="A27" s="3" t="s">
        <v>117</v>
      </c>
      <c r="B27" s="12"/>
      <c r="C27" s="19"/>
      <c r="D27" s="3"/>
      <c r="E27" s="3"/>
      <c r="F27" s="3"/>
      <c r="G27" s="9">
        <v>3925755</v>
      </c>
      <c r="J27" s="9">
        <v>589355.98</v>
      </c>
      <c r="L27" s="10">
        <v>0.75139999999999996</v>
      </c>
      <c r="M27" s="10">
        <v>3.6700000000000003E-2</v>
      </c>
      <c r="N27" s="29"/>
      <c r="O27" s="29"/>
    </row>
    <row r="28" spans="1:15">
      <c r="A28" s="13" t="s">
        <v>754</v>
      </c>
      <c r="B28" s="14"/>
      <c r="C28" s="20"/>
      <c r="D28" s="13"/>
      <c r="E28" s="13"/>
      <c r="F28" s="13"/>
      <c r="G28" s="15">
        <v>3239524</v>
      </c>
      <c r="J28" s="15">
        <v>475123.21</v>
      </c>
      <c r="L28" s="16">
        <v>0.60570000000000002</v>
      </c>
      <c r="M28" s="16">
        <v>2.9600000000000001E-2</v>
      </c>
      <c r="N28" s="29"/>
      <c r="O28" s="29"/>
    </row>
    <row r="29" spans="1:15">
      <c r="A29" s="6" t="s">
        <v>755</v>
      </c>
      <c r="B29" s="17" t="s">
        <v>756</v>
      </c>
      <c r="C29" s="18" t="s">
        <v>162</v>
      </c>
      <c r="D29" s="6"/>
      <c r="E29" s="6" t="s">
        <v>738</v>
      </c>
      <c r="F29" s="6" t="s">
        <v>43</v>
      </c>
      <c r="G29" s="7">
        <v>1005506</v>
      </c>
      <c r="H29" s="7">
        <v>592.78</v>
      </c>
      <c r="I29" s="7">
        <v>0</v>
      </c>
      <c r="J29" s="7">
        <v>19162.810000000001</v>
      </c>
      <c r="K29" s="8">
        <v>4.1999999999999997E-3</v>
      </c>
      <c r="L29" s="8">
        <v>2.4400000000000002E-2</v>
      </c>
      <c r="M29" s="8">
        <v>1.1999999999999999E-3</v>
      </c>
      <c r="N29" s="29"/>
      <c r="O29" s="29"/>
    </row>
    <row r="30" spans="1:15">
      <c r="A30" s="6" t="s">
        <v>757</v>
      </c>
      <c r="B30" s="17" t="s">
        <v>758</v>
      </c>
      <c r="C30" s="18" t="s">
        <v>346</v>
      </c>
      <c r="D30" s="6"/>
      <c r="E30" s="6" t="s">
        <v>738</v>
      </c>
      <c r="F30" s="6" t="s">
        <v>43</v>
      </c>
      <c r="G30" s="7">
        <v>73721</v>
      </c>
      <c r="H30" s="7">
        <v>16078</v>
      </c>
      <c r="I30" s="7">
        <v>0</v>
      </c>
      <c r="J30" s="7">
        <v>38106.949999999997</v>
      </c>
      <c r="K30" s="8">
        <v>8.9999999999999998E-4</v>
      </c>
      <c r="L30" s="8">
        <v>4.8599999999999997E-2</v>
      </c>
      <c r="M30" s="8">
        <v>2.3999999999999998E-3</v>
      </c>
      <c r="N30" s="29"/>
      <c r="O30" s="29"/>
    </row>
    <row r="31" spans="1:15">
      <c r="A31" s="6" t="s">
        <v>759</v>
      </c>
      <c r="B31" s="17" t="s">
        <v>760</v>
      </c>
      <c r="C31" s="18" t="s">
        <v>761</v>
      </c>
      <c r="D31" s="6"/>
      <c r="E31" s="6" t="s">
        <v>738</v>
      </c>
      <c r="F31" s="6" t="s">
        <v>48</v>
      </c>
      <c r="G31" s="7">
        <v>42329</v>
      </c>
      <c r="H31" s="7">
        <v>4118.5</v>
      </c>
      <c r="I31" s="7">
        <v>0</v>
      </c>
      <c r="J31" s="7">
        <v>6875.83</v>
      </c>
      <c r="K31" s="8">
        <v>6.9999999999999999E-4</v>
      </c>
      <c r="L31" s="8">
        <v>8.8000000000000005E-3</v>
      </c>
      <c r="M31" s="8">
        <v>4.0000000000000002E-4</v>
      </c>
      <c r="N31" s="29"/>
      <c r="O31" s="29"/>
    </row>
    <row r="32" spans="1:15">
      <c r="A32" s="6" t="s">
        <v>762</v>
      </c>
      <c r="B32" s="17" t="s">
        <v>763</v>
      </c>
      <c r="C32" s="18" t="s">
        <v>346</v>
      </c>
      <c r="D32" s="6"/>
      <c r="E32" s="6" t="s">
        <v>738</v>
      </c>
      <c r="F32" s="6" t="s">
        <v>43</v>
      </c>
      <c r="G32" s="7">
        <v>316046</v>
      </c>
      <c r="H32" s="7">
        <v>2948</v>
      </c>
      <c r="I32" s="7">
        <v>0</v>
      </c>
      <c r="J32" s="7">
        <v>29954.27</v>
      </c>
      <c r="K32" s="8">
        <v>5.9999999999999995E-4</v>
      </c>
      <c r="L32" s="8">
        <v>3.8199999999999998E-2</v>
      </c>
      <c r="M32" s="8">
        <v>1.9E-3</v>
      </c>
      <c r="N32" s="29"/>
      <c r="O32" s="29"/>
    </row>
    <row r="33" spans="1:15">
      <c r="A33" s="6" t="s">
        <v>764</v>
      </c>
      <c r="B33" s="17" t="s">
        <v>765</v>
      </c>
      <c r="C33" s="18" t="s">
        <v>346</v>
      </c>
      <c r="D33" s="6"/>
      <c r="E33" s="6" t="s">
        <v>738</v>
      </c>
      <c r="F33" s="6" t="s">
        <v>43</v>
      </c>
      <c r="G33" s="7">
        <v>13563</v>
      </c>
      <c r="H33" s="7">
        <v>13807</v>
      </c>
      <c r="I33" s="7">
        <v>0</v>
      </c>
      <c r="J33" s="7">
        <v>6020.55</v>
      </c>
      <c r="K33" s="8">
        <v>4.0000000000000002E-4</v>
      </c>
      <c r="L33" s="8">
        <v>7.7000000000000002E-3</v>
      </c>
      <c r="M33" s="8">
        <v>4.0000000000000002E-4</v>
      </c>
      <c r="N33" s="29"/>
      <c r="O33" s="29"/>
    </row>
    <row r="34" spans="1:15">
      <c r="A34" s="6" t="s">
        <v>766</v>
      </c>
      <c r="B34" s="17" t="s">
        <v>767</v>
      </c>
      <c r="C34" s="18" t="s">
        <v>346</v>
      </c>
      <c r="D34" s="6"/>
      <c r="E34" s="6" t="s">
        <v>738</v>
      </c>
      <c r="F34" s="6" t="s">
        <v>43</v>
      </c>
      <c r="G34" s="7">
        <v>69527</v>
      </c>
      <c r="H34" s="7">
        <v>11344</v>
      </c>
      <c r="I34" s="7">
        <v>0</v>
      </c>
      <c r="J34" s="7">
        <v>25357.16</v>
      </c>
      <c r="K34" s="8">
        <v>4.0000000000000002E-4</v>
      </c>
      <c r="L34" s="8">
        <v>3.2300000000000002E-2</v>
      </c>
      <c r="M34" s="8">
        <v>1.6000000000000001E-3</v>
      </c>
      <c r="N34" s="29"/>
      <c r="O34" s="29"/>
    </row>
    <row r="35" spans="1:15">
      <c r="A35" s="6" t="s">
        <v>768</v>
      </c>
      <c r="B35" s="17" t="s">
        <v>769</v>
      </c>
      <c r="C35" s="18" t="s">
        <v>346</v>
      </c>
      <c r="D35" s="6"/>
      <c r="E35" s="6" t="s">
        <v>738</v>
      </c>
      <c r="F35" s="6" t="s">
        <v>43</v>
      </c>
      <c r="G35" s="7">
        <v>5742</v>
      </c>
      <c r="H35" s="7">
        <v>5580</v>
      </c>
      <c r="I35" s="7">
        <v>0</v>
      </c>
      <c r="J35" s="7">
        <v>1030.0999999999999</v>
      </c>
      <c r="K35" s="8">
        <v>2.0000000000000001E-4</v>
      </c>
      <c r="L35" s="8">
        <v>1.2999999999999999E-3</v>
      </c>
      <c r="M35" s="8">
        <v>1E-4</v>
      </c>
      <c r="N35" s="29"/>
      <c r="O35" s="29"/>
    </row>
    <row r="36" spans="1:15">
      <c r="A36" s="6" t="s">
        <v>770</v>
      </c>
      <c r="B36" s="17" t="s">
        <v>771</v>
      </c>
      <c r="C36" s="18" t="s">
        <v>162</v>
      </c>
      <c r="D36" s="6"/>
      <c r="E36" s="6" t="s">
        <v>738</v>
      </c>
      <c r="F36" s="6" t="s">
        <v>43</v>
      </c>
      <c r="G36" s="7">
        <v>83072</v>
      </c>
      <c r="H36" s="7">
        <v>6756</v>
      </c>
      <c r="I36" s="7">
        <v>0</v>
      </c>
      <c r="J36" s="7">
        <v>18043.689999999999</v>
      </c>
      <c r="K36" s="8">
        <v>2.0000000000000001E-4</v>
      </c>
      <c r="L36" s="8">
        <v>2.3E-2</v>
      </c>
      <c r="M36" s="8">
        <v>1.1000000000000001E-3</v>
      </c>
      <c r="N36" s="29"/>
      <c r="O36" s="29"/>
    </row>
    <row r="37" spans="1:15">
      <c r="A37" s="6" t="s">
        <v>772</v>
      </c>
      <c r="B37" s="17" t="s">
        <v>773</v>
      </c>
      <c r="C37" s="18" t="s">
        <v>346</v>
      </c>
      <c r="D37" s="6"/>
      <c r="E37" s="6" t="s">
        <v>738</v>
      </c>
      <c r="F37" s="6" t="s">
        <v>43</v>
      </c>
      <c r="G37" s="7">
        <v>19175</v>
      </c>
      <c r="H37" s="7">
        <v>8961</v>
      </c>
      <c r="I37" s="7">
        <v>0</v>
      </c>
      <c r="J37" s="7">
        <v>5524.24</v>
      </c>
      <c r="K37" s="8">
        <v>2.9999999999999997E-4</v>
      </c>
      <c r="L37" s="8">
        <v>7.0000000000000001E-3</v>
      </c>
      <c r="M37" s="8">
        <v>2.9999999999999997E-4</v>
      </c>
      <c r="N37" s="29"/>
      <c r="O37" s="29"/>
    </row>
    <row r="38" spans="1:15">
      <c r="A38" s="6" t="s">
        <v>774</v>
      </c>
      <c r="B38" s="17" t="s">
        <v>775</v>
      </c>
      <c r="C38" s="18" t="s">
        <v>346</v>
      </c>
      <c r="D38" s="6"/>
      <c r="E38" s="6" t="s">
        <v>738</v>
      </c>
      <c r="F38" s="6" t="s">
        <v>43</v>
      </c>
      <c r="G38" s="7">
        <v>76210</v>
      </c>
      <c r="H38" s="7">
        <v>3707</v>
      </c>
      <c r="I38" s="7">
        <v>0</v>
      </c>
      <c r="J38" s="7">
        <v>9082.7099999999991</v>
      </c>
      <c r="K38" s="8">
        <v>4.0000000000000002E-4</v>
      </c>
      <c r="L38" s="8">
        <v>1.1599999999999999E-2</v>
      </c>
      <c r="M38" s="8">
        <v>5.9999999999999995E-4</v>
      </c>
      <c r="N38" s="29"/>
      <c r="O38" s="29"/>
    </row>
    <row r="39" spans="1:15">
      <c r="A39" s="6" t="s">
        <v>776</v>
      </c>
      <c r="B39" s="17" t="s">
        <v>777</v>
      </c>
      <c r="C39" s="18" t="s">
        <v>346</v>
      </c>
      <c r="D39" s="6"/>
      <c r="E39" s="6" t="s">
        <v>738</v>
      </c>
      <c r="F39" s="6" t="s">
        <v>43</v>
      </c>
      <c r="G39" s="7">
        <v>2135</v>
      </c>
      <c r="H39" s="7">
        <v>3326</v>
      </c>
      <c r="I39" s="7">
        <v>0</v>
      </c>
      <c r="J39" s="7">
        <v>228.3</v>
      </c>
      <c r="K39" s="8">
        <v>2.0000000000000001E-4</v>
      </c>
      <c r="L39" s="8">
        <v>2.9999999999999997E-4</v>
      </c>
      <c r="M39" s="8">
        <v>0</v>
      </c>
      <c r="N39" s="29"/>
      <c r="O39" s="29"/>
    </row>
    <row r="40" spans="1:15">
      <c r="A40" s="6" t="s">
        <v>778</v>
      </c>
      <c r="B40" s="17" t="s">
        <v>779</v>
      </c>
      <c r="C40" s="18" t="s">
        <v>162</v>
      </c>
      <c r="D40" s="6"/>
      <c r="E40" s="6" t="s">
        <v>738</v>
      </c>
      <c r="F40" s="6" t="s">
        <v>43</v>
      </c>
      <c r="G40" s="7">
        <v>71</v>
      </c>
      <c r="H40" s="7">
        <v>18981</v>
      </c>
      <c r="I40" s="7">
        <v>0</v>
      </c>
      <c r="J40" s="7">
        <v>43.33</v>
      </c>
      <c r="L40" s="8">
        <v>1E-4</v>
      </c>
      <c r="M40" s="8">
        <v>0</v>
      </c>
      <c r="N40" s="29"/>
      <c r="O40" s="29"/>
    </row>
    <row r="41" spans="1:15">
      <c r="A41" s="6" t="s">
        <v>780</v>
      </c>
      <c r="B41" s="17" t="s">
        <v>781</v>
      </c>
      <c r="C41" s="18" t="s">
        <v>487</v>
      </c>
      <c r="D41" s="6"/>
      <c r="E41" s="6" t="s">
        <v>738</v>
      </c>
      <c r="F41" s="6" t="s">
        <v>43</v>
      </c>
      <c r="G41" s="7">
        <v>54023</v>
      </c>
      <c r="H41" s="7">
        <v>4589</v>
      </c>
      <c r="I41" s="7">
        <v>0</v>
      </c>
      <c r="J41" s="7">
        <v>7970.36</v>
      </c>
      <c r="K41" s="8">
        <v>5.4999999999999997E-3</v>
      </c>
      <c r="L41" s="8">
        <v>1.0200000000000001E-2</v>
      </c>
      <c r="M41" s="8">
        <v>5.0000000000000001E-4</v>
      </c>
      <c r="N41" s="29"/>
      <c r="O41" s="29"/>
    </row>
    <row r="42" spans="1:15">
      <c r="A42" s="6" t="s">
        <v>782</v>
      </c>
      <c r="B42" s="17" t="s">
        <v>783</v>
      </c>
      <c r="C42" s="18" t="s">
        <v>162</v>
      </c>
      <c r="D42" s="6"/>
      <c r="E42" s="6" t="s">
        <v>738</v>
      </c>
      <c r="F42" s="6" t="s">
        <v>48</v>
      </c>
      <c r="G42" s="7">
        <v>10794</v>
      </c>
      <c r="H42" s="7">
        <v>7011</v>
      </c>
      <c r="I42" s="7">
        <v>0</v>
      </c>
      <c r="J42" s="7">
        <v>2984.77</v>
      </c>
      <c r="K42" s="8">
        <v>1.1999999999999999E-3</v>
      </c>
      <c r="L42" s="8">
        <v>3.8E-3</v>
      </c>
      <c r="M42" s="8">
        <v>2.0000000000000001E-4</v>
      </c>
      <c r="N42" s="29"/>
      <c r="O42" s="29"/>
    </row>
    <row r="43" spans="1:15">
      <c r="A43" s="6" t="s">
        <v>784</v>
      </c>
      <c r="B43" s="17" t="s">
        <v>785</v>
      </c>
      <c r="C43" s="18" t="s">
        <v>162</v>
      </c>
      <c r="D43" s="6"/>
      <c r="E43" s="6" t="s">
        <v>738</v>
      </c>
      <c r="F43" s="6" t="s">
        <v>48</v>
      </c>
      <c r="G43" s="7">
        <v>22080</v>
      </c>
      <c r="H43" s="7">
        <v>12928</v>
      </c>
      <c r="I43" s="7">
        <v>0</v>
      </c>
      <c r="J43" s="7">
        <v>11258.44</v>
      </c>
      <c r="K43" s="8">
        <v>1.6000000000000001E-3</v>
      </c>
      <c r="L43" s="8">
        <v>1.44E-2</v>
      </c>
      <c r="M43" s="8">
        <v>6.9999999999999999E-4</v>
      </c>
      <c r="N43" s="29"/>
      <c r="O43" s="29"/>
    </row>
    <row r="44" spans="1:15">
      <c r="A44" s="6" t="s">
        <v>786</v>
      </c>
      <c r="B44" s="17" t="s">
        <v>787</v>
      </c>
      <c r="C44" s="18" t="s">
        <v>615</v>
      </c>
      <c r="D44" s="6"/>
      <c r="E44" s="6" t="s">
        <v>738</v>
      </c>
      <c r="F44" s="6" t="s">
        <v>43</v>
      </c>
      <c r="G44" s="7">
        <v>336847</v>
      </c>
      <c r="H44" s="7">
        <v>3810.62</v>
      </c>
      <c r="I44" s="7">
        <v>0</v>
      </c>
      <c r="J44" s="7">
        <v>41267.61</v>
      </c>
      <c r="K44" s="8">
        <v>5.7999999999999996E-3</v>
      </c>
      <c r="L44" s="8">
        <v>5.2600000000000001E-2</v>
      </c>
      <c r="M44" s="8">
        <v>2.5999999999999999E-3</v>
      </c>
      <c r="N44" s="29"/>
      <c r="O44" s="29"/>
    </row>
    <row r="45" spans="1:15">
      <c r="A45" s="6" t="s">
        <v>788</v>
      </c>
      <c r="B45" s="17" t="s">
        <v>789</v>
      </c>
      <c r="C45" s="18" t="s">
        <v>346</v>
      </c>
      <c r="D45" s="6"/>
      <c r="E45" s="6" t="s">
        <v>738</v>
      </c>
      <c r="F45" s="6" t="s">
        <v>43</v>
      </c>
      <c r="G45" s="7">
        <v>144619</v>
      </c>
      <c r="H45" s="7">
        <v>3602</v>
      </c>
      <c r="I45" s="7">
        <v>0</v>
      </c>
      <c r="J45" s="7">
        <v>16747.5</v>
      </c>
      <c r="K45" s="8">
        <v>4.0000000000000002E-4</v>
      </c>
      <c r="L45" s="8">
        <v>2.1399999999999999E-2</v>
      </c>
      <c r="M45" s="8">
        <v>1E-3</v>
      </c>
      <c r="N45" s="29"/>
      <c r="O45" s="29"/>
    </row>
    <row r="46" spans="1:15">
      <c r="A46" s="6" t="s">
        <v>487</v>
      </c>
      <c r="B46" s="17" t="s">
        <v>790</v>
      </c>
      <c r="C46" s="18" t="s">
        <v>487</v>
      </c>
      <c r="D46" s="6"/>
      <c r="E46" s="6" t="s">
        <v>738</v>
      </c>
      <c r="F46" s="6" t="s">
        <v>43</v>
      </c>
      <c r="G46" s="7">
        <v>34453</v>
      </c>
      <c r="H46" s="7">
        <v>31374</v>
      </c>
      <c r="I46" s="7">
        <v>0</v>
      </c>
      <c r="J46" s="7">
        <v>34751.85</v>
      </c>
      <c r="K46" s="8">
        <v>1E-4</v>
      </c>
      <c r="L46" s="8">
        <v>4.4299999999999999E-2</v>
      </c>
      <c r="M46" s="8">
        <v>2.2000000000000001E-3</v>
      </c>
      <c r="N46" s="29"/>
      <c r="O46" s="29"/>
    </row>
    <row r="47" spans="1:15">
      <c r="A47" s="6" t="s">
        <v>791</v>
      </c>
      <c r="B47" s="17" t="s">
        <v>792</v>
      </c>
      <c r="C47" s="18" t="s">
        <v>615</v>
      </c>
      <c r="D47" s="6"/>
      <c r="E47" s="6" t="s">
        <v>738</v>
      </c>
      <c r="F47" s="6" t="s">
        <v>43</v>
      </c>
      <c r="G47" s="7">
        <v>36830</v>
      </c>
      <c r="H47" s="7">
        <v>10986</v>
      </c>
      <c r="I47" s="7">
        <v>0</v>
      </c>
      <c r="J47" s="7">
        <v>13008.35</v>
      </c>
      <c r="K47" s="8">
        <v>4.0000000000000002E-4</v>
      </c>
      <c r="L47" s="8">
        <v>1.66E-2</v>
      </c>
      <c r="M47" s="8">
        <v>8.0000000000000004E-4</v>
      </c>
      <c r="N47" s="29"/>
      <c r="O47" s="29"/>
    </row>
    <row r="48" spans="1:15">
      <c r="A48" s="6" t="s">
        <v>793</v>
      </c>
      <c r="B48" s="17" t="s">
        <v>794</v>
      </c>
      <c r="C48" s="18" t="s">
        <v>346</v>
      </c>
      <c r="D48" s="6"/>
      <c r="E48" s="6" t="s">
        <v>738</v>
      </c>
      <c r="F48" s="6" t="s">
        <v>43</v>
      </c>
      <c r="G48" s="7">
        <v>7000</v>
      </c>
      <c r="H48" s="7">
        <v>4645</v>
      </c>
      <c r="I48" s="7">
        <v>0</v>
      </c>
      <c r="J48" s="7">
        <v>1045.3599999999999</v>
      </c>
      <c r="K48" s="8">
        <v>1E-4</v>
      </c>
      <c r="L48" s="8">
        <v>1.2999999999999999E-3</v>
      </c>
      <c r="M48" s="8">
        <v>1E-4</v>
      </c>
      <c r="N48" s="29"/>
      <c r="O48" s="29"/>
    </row>
    <row r="49" spans="1:15">
      <c r="A49" s="6" t="s">
        <v>795</v>
      </c>
      <c r="B49" s="17" t="s">
        <v>796</v>
      </c>
      <c r="C49" s="18" t="s">
        <v>162</v>
      </c>
      <c r="D49" s="6"/>
      <c r="E49" s="6" t="s">
        <v>738</v>
      </c>
      <c r="F49" s="6" t="s">
        <v>48</v>
      </c>
      <c r="G49" s="7">
        <v>52620</v>
      </c>
      <c r="H49" s="7">
        <v>7974</v>
      </c>
      <c r="I49" s="7">
        <v>0</v>
      </c>
      <c r="J49" s="7">
        <v>16549.12</v>
      </c>
      <c r="K49" s="8">
        <v>6.1000000000000004E-3</v>
      </c>
      <c r="L49" s="8">
        <v>2.1100000000000001E-2</v>
      </c>
      <c r="M49" s="8">
        <v>1E-3</v>
      </c>
      <c r="N49" s="29"/>
      <c r="O49" s="29"/>
    </row>
    <row r="50" spans="1:15">
      <c r="A50" s="6" t="s">
        <v>797</v>
      </c>
      <c r="B50" s="17" t="s">
        <v>798</v>
      </c>
      <c r="C50" s="18" t="s">
        <v>162</v>
      </c>
      <c r="D50" s="6"/>
      <c r="E50" s="6" t="s">
        <v>738</v>
      </c>
      <c r="F50" s="6" t="s">
        <v>48</v>
      </c>
      <c r="G50" s="7">
        <v>942</v>
      </c>
      <c r="H50" s="7">
        <v>23570</v>
      </c>
      <c r="I50" s="7">
        <v>0</v>
      </c>
      <c r="J50" s="7">
        <v>875.71</v>
      </c>
      <c r="K50" s="8">
        <v>2.9999999999999997E-4</v>
      </c>
      <c r="L50" s="8">
        <v>1.1000000000000001E-3</v>
      </c>
      <c r="M50" s="8">
        <v>1E-4</v>
      </c>
      <c r="N50" s="29"/>
      <c r="O50" s="29"/>
    </row>
    <row r="51" spans="1:15">
      <c r="A51" s="6" t="s">
        <v>799</v>
      </c>
      <c r="B51" s="17" t="s">
        <v>800</v>
      </c>
      <c r="C51" s="18" t="s">
        <v>346</v>
      </c>
      <c r="D51" s="6"/>
      <c r="E51" s="6" t="s">
        <v>738</v>
      </c>
      <c r="F51" s="6" t="s">
        <v>43</v>
      </c>
      <c r="G51" s="7">
        <v>13796</v>
      </c>
      <c r="H51" s="7">
        <v>69431</v>
      </c>
      <c r="I51" s="7">
        <v>0</v>
      </c>
      <c r="J51" s="7">
        <v>30795.52</v>
      </c>
      <c r="K51" s="8">
        <v>2.5000000000000001E-3</v>
      </c>
      <c r="L51" s="8">
        <v>3.9300000000000002E-2</v>
      </c>
      <c r="M51" s="8">
        <v>1.9E-3</v>
      </c>
      <c r="N51" s="29"/>
      <c r="O51" s="29"/>
    </row>
    <row r="52" spans="1:15">
      <c r="A52" s="6" t="s">
        <v>801</v>
      </c>
      <c r="B52" s="17" t="s">
        <v>802</v>
      </c>
      <c r="C52" s="18" t="s">
        <v>162</v>
      </c>
      <c r="D52" s="6"/>
      <c r="E52" s="6" t="s">
        <v>738</v>
      </c>
      <c r="F52" s="6" t="s">
        <v>48</v>
      </c>
      <c r="G52" s="7">
        <v>11300</v>
      </c>
      <c r="H52" s="7">
        <v>8825</v>
      </c>
      <c r="I52" s="7">
        <v>0</v>
      </c>
      <c r="J52" s="7">
        <v>3933.16</v>
      </c>
      <c r="K52" s="8">
        <v>2.8999999999999998E-3</v>
      </c>
      <c r="L52" s="8">
        <v>5.0000000000000001E-3</v>
      </c>
      <c r="M52" s="8">
        <v>2.0000000000000001E-4</v>
      </c>
      <c r="N52" s="29"/>
      <c r="O52" s="29"/>
    </row>
    <row r="53" spans="1:15">
      <c r="A53" s="6" t="s">
        <v>803</v>
      </c>
      <c r="B53" s="17" t="s">
        <v>804</v>
      </c>
      <c r="C53" s="18" t="s">
        <v>805</v>
      </c>
      <c r="D53" s="6"/>
      <c r="E53" s="6" t="s">
        <v>738</v>
      </c>
      <c r="F53" s="6" t="s">
        <v>43</v>
      </c>
      <c r="G53" s="7">
        <v>129460</v>
      </c>
      <c r="H53" s="7">
        <v>7353.5</v>
      </c>
      <c r="I53" s="7">
        <v>0</v>
      </c>
      <c r="J53" s="7">
        <v>30606.29</v>
      </c>
      <c r="K53" s="8">
        <v>5.4999999999999997E-3</v>
      </c>
      <c r="L53" s="8">
        <v>3.9E-2</v>
      </c>
      <c r="M53" s="8">
        <v>1.9E-3</v>
      </c>
      <c r="N53" s="29"/>
      <c r="O53" s="29"/>
    </row>
    <row r="54" spans="1:15">
      <c r="A54" s="6" t="s">
        <v>806</v>
      </c>
      <c r="B54" s="17" t="s">
        <v>807</v>
      </c>
      <c r="C54" s="18" t="s">
        <v>346</v>
      </c>
      <c r="D54" s="6"/>
      <c r="E54" s="6" t="s">
        <v>738</v>
      </c>
      <c r="F54" s="6" t="s">
        <v>43</v>
      </c>
      <c r="G54" s="7">
        <v>12820</v>
      </c>
      <c r="H54" s="7">
        <v>10593</v>
      </c>
      <c r="I54" s="7">
        <v>0</v>
      </c>
      <c r="J54" s="7">
        <v>4366.04</v>
      </c>
      <c r="K54" s="8">
        <v>1E-4</v>
      </c>
      <c r="L54" s="8">
        <v>5.5999999999999999E-3</v>
      </c>
      <c r="M54" s="8">
        <v>2.9999999999999997E-4</v>
      </c>
      <c r="N54" s="29"/>
      <c r="O54" s="29"/>
    </row>
    <row r="55" spans="1:15">
      <c r="A55" s="6" t="s">
        <v>808</v>
      </c>
      <c r="B55" s="17" t="s">
        <v>809</v>
      </c>
      <c r="C55" s="18" t="s">
        <v>346</v>
      </c>
      <c r="D55" s="6"/>
      <c r="E55" s="6" t="s">
        <v>738</v>
      </c>
      <c r="F55" s="6" t="s">
        <v>43</v>
      </c>
      <c r="G55" s="7">
        <v>5476</v>
      </c>
      <c r="H55" s="7">
        <v>13021</v>
      </c>
      <c r="I55" s="7">
        <v>0</v>
      </c>
      <c r="J55" s="7">
        <v>2292.39</v>
      </c>
      <c r="K55" s="8">
        <v>5.9999999999999995E-4</v>
      </c>
      <c r="L55" s="8">
        <v>2.8999999999999998E-3</v>
      </c>
      <c r="M55" s="8">
        <v>1E-4</v>
      </c>
      <c r="N55" s="29"/>
      <c r="O55" s="29"/>
    </row>
    <row r="56" spans="1:15">
      <c r="A56" s="6" t="s">
        <v>810</v>
      </c>
      <c r="B56" s="17" t="s">
        <v>811</v>
      </c>
      <c r="C56" s="18" t="s">
        <v>346</v>
      </c>
      <c r="D56" s="6"/>
      <c r="E56" s="6" t="s">
        <v>738</v>
      </c>
      <c r="F56" s="6" t="s">
        <v>43</v>
      </c>
      <c r="G56" s="7">
        <v>9484</v>
      </c>
      <c r="H56" s="7">
        <v>37388</v>
      </c>
      <c r="I56" s="7">
        <v>33.72</v>
      </c>
      <c r="J56" s="7">
        <v>11433.72</v>
      </c>
      <c r="K56" s="8">
        <v>0</v>
      </c>
      <c r="L56" s="8">
        <v>1.46E-2</v>
      </c>
      <c r="M56" s="8">
        <v>6.9999999999999999E-4</v>
      </c>
      <c r="N56" s="29"/>
      <c r="O56" s="29"/>
    </row>
    <row r="57" spans="1:15">
      <c r="A57" s="6" t="s">
        <v>812</v>
      </c>
      <c r="B57" s="17" t="s">
        <v>813</v>
      </c>
      <c r="C57" s="18" t="s">
        <v>346</v>
      </c>
      <c r="D57" s="6"/>
      <c r="E57" s="6" t="s">
        <v>738</v>
      </c>
      <c r="F57" s="6" t="s">
        <v>43</v>
      </c>
      <c r="G57" s="7">
        <v>39943</v>
      </c>
      <c r="H57" s="7">
        <v>6745</v>
      </c>
      <c r="I57" s="7">
        <v>0</v>
      </c>
      <c r="J57" s="7">
        <v>8661.7099999999991</v>
      </c>
      <c r="K57" s="8">
        <v>4.0000000000000002E-4</v>
      </c>
      <c r="L57" s="8">
        <v>1.0999999999999999E-2</v>
      </c>
      <c r="M57" s="8">
        <v>5.0000000000000001E-4</v>
      </c>
      <c r="N57" s="29"/>
      <c r="O57" s="29"/>
    </row>
    <row r="58" spans="1:15">
      <c r="A58" s="6" t="s">
        <v>814</v>
      </c>
      <c r="B58" s="17" t="s">
        <v>815</v>
      </c>
      <c r="C58" s="18" t="s">
        <v>346</v>
      </c>
      <c r="D58" s="6"/>
      <c r="E58" s="6" t="s">
        <v>738</v>
      </c>
      <c r="F58" s="6" t="s">
        <v>43</v>
      </c>
      <c r="G58" s="7">
        <v>9487</v>
      </c>
      <c r="H58" s="7">
        <v>13002</v>
      </c>
      <c r="I58" s="7">
        <v>0</v>
      </c>
      <c r="J58" s="7">
        <v>3965.7</v>
      </c>
      <c r="K58" s="8">
        <v>0</v>
      </c>
      <c r="L58" s="8">
        <v>5.1000000000000004E-3</v>
      </c>
      <c r="M58" s="8">
        <v>2.0000000000000001E-4</v>
      </c>
      <c r="N58" s="29"/>
      <c r="O58" s="29"/>
    </row>
    <row r="59" spans="1:15">
      <c r="A59" s="6" t="s">
        <v>816</v>
      </c>
      <c r="B59" s="17" t="s">
        <v>817</v>
      </c>
      <c r="C59" s="18" t="s">
        <v>346</v>
      </c>
      <c r="D59" s="6"/>
      <c r="E59" s="6" t="s">
        <v>738</v>
      </c>
      <c r="F59" s="6" t="s">
        <v>43</v>
      </c>
      <c r="G59" s="7">
        <v>4523</v>
      </c>
      <c r="H59" s="7">
        <v>5011</v>
      </c>
      <c r="I59" s="7">
        <v>0</v>
      </c>
      <c r="J59" s="7">
        <v>728.67</v>
      </c>
      <c r="K59" s="8">
        <v>0</v>
      </c>
      <c r="L59" s="8">
        <v>8.9999999999999998E-4</v>
      </c>
      <c r="M59" s="8">
        <v>0</v>
      </c>
      <c r="N59" s="29"/>
      <c r="O59" s="29"/>
    </row>
    <row r="60" spans="1:15">
      <c r="A60" s="6" t="s">
        <v>818</v>
      </c>
      <c r="B60" s="17" t="s">
        <v>819</v>
      </c>
      <c r="C60" s="18" t="s">
        <v>346</v>
      </c>
      <c r="D60" s="6"/>
      <c r="E60" s="6" t="s">
        <v>738</v>
      </c>
      <c r="F60" s="6" t="s">
        <v>43</v>
      </c>
      <c r="G60" s="7">
        <v>17187</v>
      </c>
      <c r="H60" s="7">
        <v>34369</v>
      </c>
      <c r="I60" s="7">
        <v>0</v>
      </c>
      <c r="J60" s="7">
        <v>18991.009999999998</v>
      </c>
      <c r="K60" s="8">
        <v>0</v>
      </c>
      <c r="L60" s="8">
        <v>2.4199999999999999E-2</v>
      </c>
      <c r="M60" s="8">
        <v>1.1999999999999999E-3</v>
      </c>
      <c r="N60" s="29"/>
      <c r="O60" s="29"/>
    </row>
    <row r="61" spans="1:15">
      <c r="A61" s="6" t="s">
        <v>820</v>
      </c>
      <c r="B61" s="17" t="s">
        <v>821</v>
      </c>
      <c r="C61" s="18" t="s">
        <v>346</v>
      </c>
      <c r="D61" s="6"/>
      <c r="E61" s="6" t="s">
        <v>738</v>
      </c>
      <c r="F61" s="6" t="s">
        <v>43</v>
      </c>
      <c r="G61" s="7">
        <v>141469</v>
      </c>
      <c r="H61" s="7">
        <v>6630</v>
      </c>
      <c r="I61" s="7">
        <v>0</v>
      </c>
      <c r="J61" s="7">
        <v>30154.75</v>
      </c>
      <c r="K61" s="8">
        <v>5.0000000000000001E-4</v>
      </c>
      <c r="L61" s="8">
        <v>3.8399999999999997E-2</v>
      </c>
      <c r="M61" s="8">
        <v>1.9E-3</v>
      </c>
      <c r="N61" s="29"/>
      <c r="O61" s="29"/>
    </row>
    <row r="62" spans="1:15">
      <c r="A62" s="6" t="s">
        <v>822</v>
      </c>
      <c r="B62" s="17" t="s">
        <v>823</v>
      </c>
      <c r="C62" s="18" t="s">
        <v>162</v>
      </c>
      <c r="D62" s="6"/>
      <c r="E62" s="6" t="s">
        <v>738</v>
      </c>
      <c r="F62" s="6" t="s">
        <v>43</v>
      </c>
      <c r="G62" s="7">
        <v>437274</v>
      </c>
      <c r="H62" s="7">
        <v>1657.75</v>
      </c>
      <c r="I62" s="7">
        <v>0</v>
      </c>
      <c r="J62" s="7">
        <v>23305.24</v>
      </c>
      <c r="K62" s="8">
        <v>4.82E-2</v>
      </c>
      <c r="L62" s="8">
        <v>2.9700000000000001E-2</v>
      </c>
      <c r="M62" s="8">
        <v>1.4E-3</v>
      </c>
      <c r="N62" s="29"/>
      <c r="O62" s="29"/>
    </row>
    <row r="63" spans="1:15">
      <c r="A63" s="13" t="s">
        <v>824</v>
      </c>
      <c r="B63" s="14"/>
      <c r="C63" s="20"/>
      <c r="D63" s="13"/>
      <c r="E63" s="13"/>
      <c r="F63" s="13"/>
      <c r="G63" s="15">
        <v>0</v>
      </c>
      <c r="J63" s="15">
        <v>0</v>
      </c>
      <c r="L63" s="16">
        <v>0</v>
      </c>
      <c r="M63" s="16">
        <v>0</v>
      </c>
      <c r="N63" s="29"/>
      <c r="O63" s="29"/>
    </row>
    <row r="64" spans="1:15">
      <c r="A64" s="13" t="s">
        <v>752</v>
      </c>
      <c r="B64" s="14"/>
      <c r="C64" s="20"/>
      <c r="D64" s="13"/>
      <c r="E64" s="13"/>
      <c r="F64" s="13"/>
      <c r="G64" s="15">
        <v>686231</v>
      </c>
      <c r="J64" s="15">
        <v>114232.77</v>
      </c>
      <c r="L64" s="16">
        <v>0.14560000000000001</v>
      </c>
      <c r="M64" s="16">
        <v>7.1000000000000004E-3</v>
      </c>
      <c r="N64" s="29"/>
      <c r="O64" s="29"/>
    </row>
    <row r="65" spans="1:15">
      <c r="A65" s="6" t="s">
        <v>825</v>
      </c>
      <c r="B65" s="17" t="s">
        <v>826</v>
      </c>
      <c r="C65" s="18" t="s">
        <v>162</v>
      </c>
      <c r="D65" s="6"/>
      <c r="E65" s="6" t="s">
        <v>162</v>
      </c>
      <c r="F65" s="6" t="s">
        <v>48</v>
      </c>
      <c r="G65" s="7">
        <v>18254</v>
      </c>
      <c r="H65" s="7">
        <v>6703.4</v>
      </c>
      <c r="I65" s="7">
        <v>0</v>
      </c>
      <c r="J65" s="7">
        <v>4826.1499999999996</v>
      </c>
      <c r="L65" s="8">
        <v>6.1999999999999998E-3</v>
      </c>
      <c r="M65" s="8">
        <v>2.9999999999999997E-4</v>
      </c>
      <c r="N65" s="29"/>
      <c r="O65" s="29"/>
    </row>
    <row r="66" spans="1:15">
      <c r="A66" s="6" t="s">
        <v>755</v>
      </c>
      <c r="B66" s="17" t="s">
        <v>827</v>
      </c>
      <c r="C66" s="18" t="s">
        <v>162</v>
      </c>
      <c r="D66" s="6"/>
      <c r="E66" s="6" t="s">
        <v>162</v>
      </c>
      <c r="F66" s="6" t="s">
        <v>48</v>
      </c>
      <c r="G66" s="7">
        <v>3280</v>
      </c>
      <c r="H66" s="7">
        <v>21735</v>
      </c>
      <c r="I66" s="7">
        <v>0</v>
      </c>
      <c r="J66" s="7">
        <v>2811.78</v>
      </c>
      <c r="K66" s="8">
        <v>5.0000000000000001E-4</v>
      </c>
      <c r="L66" s="8">
        <v>3.5999999999999999E-3</v>
      </c>
      <c r="M66" s="8">
        <v>2.0000000000000001E-4</v>
      </c>
      <c r="N66" s="29"/>
      <c r="O66" s="29"/>
    </row>
    <row r="67" spans="1:15">
      <c r="A67" s="6" t="s">
        <v>828</v>
      </c>
      <c r="B67" s="17" t="s">
        <v>829</v>
      </c>
      <c r="C67" s="18" t="s">
        <v>162</v>
      </c>
      <c r="D67" s="6"/>
      <c r="E67" s="6" t="s">
        <v>162</v>
      </c>
      <c r="F67" s="6" t="s">
        <v>48</v>
      </c>
      <c r="G67" s="7">
        <v>10165</v>
      </c>
      <c r="H67" s="7">
        <v>23724.01</v>
      </c>
      <c r="I67" s="7">
        <v>0</v>
      </c>
      <c r="J67" s="7">
        <v>9511.3799999999992</v>
      </c>
      <c r="K67" s="8">
        <v>1E-3</v>
      </c>
      <c r="L67" s="8">
        <v>1.21E-2</v>
      </c>
      <c r="M67" s="8">
        <v>5.9999999999999995E-4</v>
      </c>
      <c r="N67" s="29"/>
      <c r="O67" s="29"/>
    </row>
    <row r="68" spans="1:15">
      <c r="A68" s="6" t="s">
        <v>830</v>
      </c>
      <c r="B68" s="17" t="s">
        <v>831</v>
      </c>
      <c r="C68" s="18" t="s">
        <v>832</v>
      </c>
      <c r="D68" s="6"/>
      <c r="E68" s="6" t="s">
        <v>162</v>
      </c>
      <c r="F68" s="6" t="s">
        <v>53</v>
      </c>
      <c r="G68" s="7">
        <v>20773</v>
      </c>
      <c r="H68" s="7">
        <v>11087</v>
      </c>
      <c r="I68" s="7">
        <v>0</v>
      </c>
      <c r="J68" s="7">
        <v>5719.52</v>
      </c>
      <c r="K68" s="8">
        <v>2.0999999999999999E-3</v>
      </c>
      <c r="L68" s="8">
        <v>7.3000000000000001E-3</v>
      </c>
      <c r="M68" s="8">
        <v>4.0000000000000002E-4</v>
      </c>
      <c r="N68" s="29"/>
      <c r="O68" s="29"/>
    </row>
    <row r="69" spans="1:15">
      <c r="A69" s="6" t="s">
        <v>833</v>
      </c>
      <c r="B69" s="17" t="s">
        <v>834</v>
      </c>
      <c r="C69" s="18" t="s">
        <v>346</v>
      </c>
      <c r="D69" s="6"/>
      <c r="E69" s="6" t="s">
        <v>162</v>
      </c>
      <c r="F69" s="6" t="s">
        <v>43</v>
      </c>
      <c r="G69" s="7">
        <v>130839</v>
      </c>
      <c r="H69" s="7">
        <v>6748</v>
      </c>
      <c r="I69" s="7">
        <v>0</v>
      </c>
      <c r="J69" s="7">
        <v>28385.29</v>
      </c>
      <c r="K69" s="8">
        <v>6.9999999999999999E-4</v>
      </c>
      <c r="L69" s="8">
        <v>3.6200000000000003E-2</v>
      </c>
      <c r="M69" s="8">
        <v>1.8E-3</v>
      </c>
      <c r="N69" s="29"/>
      <c r="O69" s="29"/>
    </row>
    <row r="70" spans="1:15">
      <c r="A70" s="6" t="s">
        <v>835</v>
      </c>
      <c r="B70" s="17" t="s">
        <v>836</v>
      </c>
      <c r="C70" s="18" t="s">
        <v>346</v>
      </c>
      <c r="D70" s="6"/>
      <c r="E70" s="6" t="s">
        <v>162</v>
      </c>
      <c r="F70" s="6" t="s">
        <v>43</v>
      </c>
      <c r="G70" s="7">
        <v>26303</v>
      </c>
      <c r="H70" s="7">
        <v>5018</v>
      </c>
      <c r="I70" s="7">
        <v>0</v>
      </c>
      <c r="J70" s="7">
        <v>4243.43</v>
      </c>
      <c r="K70" s="8">
        <v>3.7000000000000002E-3</v>
      </c>
      <c r="L70" s="8">
        <v>5.4000000000000003E-3</v>
      </c>
      <c r="M70" s="8">
        <v>2.9999999999999997E-4</v>
      </c>
      <c r="N70" s="29"/>
      <c r="O70" s="29"/>
    </row>
    <row r="71" spans="1:15">
      <c r="A71" s="6" t="s">
        <v>837</v>
      </c>
      <c r="B71" s="17" t="s">
        <v>838</v>
      </c>
      <c r="C71" s="18" t="s">
        <v>487</v>
      </c>
      <c r="D71" s="6"/>
      <c r="E71" s="6" t="s">
        <v>162</v>
      </c>
      <c r="F71" s="6" t="s">
        <v>43</v>
      </c>
      <c r="G71" s="7">
        <v>50161</v>
      </c>
      <c r="H71" s="7">
        <v>1928</v>
      </c>
      <c r="I71" s="7">
        <v>0</v>
      </c>
      <c r="J71" s="7">
        <v>3109.24</v>
      </c>
      <c r="L71" s="8">
        <v>4.0000000000000001E-3</v>
      </c>
      <c r="M71" s="8">
        <v>2.0000000000000001E-4</v>
      </c>
      <c r="N71" s="29"/>
      <c r="O71" s="29"/>
    </row>
    <row r="72" spans="1:15">
      <c r="A72" s="6" t="s">
        <v>839</v>
      </c>
      <c r="B72" s="17" t="s">
        <v>840</v>
      </c>
      <c r="C72" s="18" t="s">
        <v>555</v>
      </c>
      <c r="D72" s="6"/>
      <c r="E72" s="6" t="s">
        <v>162</v>
      </c>
      <c r="F72" s="6" t="s">
        <v>47</v>
      </c>
      <c r="G72" s="7">
        <v>137188</v>
      </c>
      <c r="H72" s="7">
        <v>3970</v>
      </c>
      <c r="I72" s="7">
        <v>0</v>
      </c>
      <c r="J72" s="7">
        <v>13734.1</v>
      </c>
      <c r="K72" s="8">
        <v>2.3999999999999998E-3</v>
      </c>
      <c r="L72" s="8">
        <v>1.7500000000000002E-2</v>
      </c>
      <c r="M72" s="8">
        <v>8.9999999999999998E-4</v>
      </c>
      <c r="N72" s="29"/>
      <c r="O72" s="29"/>
    </row>
    <row r="73" spans="1:15">
      <c r="A73" s="6" t="s">
        <v>841</v>
      </c>
      <c r="B73" s="17" t="s">
        <v>842</v>
      </c>
      <c r="C73" s="18" t="s">
        <v>487</v>
      </c>
      <c r="D73" s="6"/>
      <c r="E73" s="6" t="s">
        <v>162</v>
      </c>
      <c r="F73" s="6" t="s">
        <v>43</v>
      </c>
      <c r="G73" s="7">
        <v>3747</v>
      </c>
      <c r="H73" s="7">
        <v>16007</v>
      </c>
      <c r="I73" s="7">
        <v>0</v>
      </c>
      <c r="J73" s="7">
        <v>1928.3</v>
      </c>
      <c r="L73" s="8">
        <v>2.5000000000000001E-3</v>
      </c>
      <c r="M73" s="8">
        <v>1E-4</v>
      </c>
      <c r="N73" s="29"/>
      <c r="O73" s="29"/>
    </row>
    <row r="74" spans="1:15">
      <c r="A74" s="6" t="s">
        <v>843</v>
      </c>
      <c r="B74" s="17" t="s">
        <v>844</v>
      </c>
      <c r="C74" s="18" t="s">
        <v>346</v>
      </c>
      <c r="D74" s="6"/>
      <c r="E74" s="6" t="s">
        <v>162</v>
      </c>
      <c r="F74" s="6" t="s">
        <v>43</v>
      </c>
      <c r="G74" s="7">
        <v>43056</v>
      </c>
      <c r="H74" s="7">
        <v>2342</v>
      </c>
      <c r="I74" s="7">
        <v>0</v>
      </c>
      <c r="J74" s="7">
        <v>3241.91</v>
      </c>
      <c r="L74" s="8">
        <v>4.1000000000000003E-3</v>
      </c>
      <c r="M74" s="8">
        <v>2.0000000000000001E-4</v>
      </c>
      <c r="N74" s="29"/>
      <c r="O74" s="29"/>
    </row>
    <row r="75" spans="1:15">
      <c r="A75" s="6" t="s">
        <v>845</v>
      </c>
      <c r="B75" s="17" t="s">
        <v>846</v>
      </c>
      <c r="C75" s="18" t="s">
        <v>346</v>
      </c>
      <c r="D75" s="6"/>
      <c r="E75" s="6" t="s">
        <v>162</v>
      </c>
      <c r="F75" s="6" t="s">
        <v>43</v>
      </c>
      <c r="G75" s="7">
        <v>43330</v>
      </c>
      <c r="H75" s="7">
        <v>2148</v>
      </c>
      <c r="I75" s="7">
        <v>0</v>
      </c>
      <c r="J75" s="7">
        <v>2992.29</v>
      </c>
      <c r="K75" s="8">
        <v>1.4E-3</v>
      </c>
      <c r="L75" s="8">
        <v>3.8E-3</v>
      </c>
      <c r="M75" s="8">
        <v>2.0000000000000001E-4</v>
      </c>
      <c r="N75" s="29"/>
      <c r="O75" s="29"/>
    </row>
    <row r="76" spans="1:15">
      <c r="A76" s="6" t="s">
        <v>847</v>
      </c>
      <c r="B76" s="17" t="s">
        <v>848</v>
      </c>
      <c r="C76" s="18" t="s">
        <v>346</v>
      </c>
      <c r="D76" s="6"/>
      <c r="E76" s="6" t="s">
        <v>162</v>
      </c>
      <c r="F76" s="6" t="s">
        <v>43</v>
      </c>
      <c r="G76" s="7">
        <v>13340</v>
      </c>
      <c r="H76" s="7">
        <v>7707</v>
      </c>
      <c r="I76" s="7">
        <v>0</v>
      </c>
      <c r="J76" s="7">
        <v>3305.39</v>
      </c>
      <c r="K76" s="8">
        <v>2.3E-3</v>
      </c>
      <c r="L76" s="8">
        <v>4.1999999999999997E-3</v>
      </c>
      <c r="M76" s="8">
        <v>2.0000000000000001E-4</v>
      </c>
      <c r="N76" s="29"/>
      <c r="O76" s="29"/>
    </row>
    <row r="77" spans="1:15">
      <c r="A77" s="6" t="s">
        <v>849</v>
      </c>
      <c r="B77" s="17" t="s">
        <v>850</v>
      </c>
      <c r="C77" s="18" t="s">
        <v>851</v>
      </c>
      <c r="D77" s="6"/>
      <c r="E77" s="6" t="s">
        <v>162</v>
      </c>
      <c r="F77" s="6" t="s">
        <v>48</v>
      </c>
      <c r="G77" s="7">
        <v>11285</v>
      </c>
      <c r="H77" s="7">
        <v>16688</v>
      </c>
      <c r="I77" s="7">
        <v>0</v>
      </c>
      <c r="J77" s="7">
        <v>7427.69</v>
      </c>
      <c r="K77" s="8">
        <v>8.9999999999999998E-4</v>
      </c>
      <c r="L77" s="8">
        <v>9.4999999999999998E-3</v>
      </c>
      <c r="M77" s="8">
        <v>5.0000000000000001E-4</v>
      </c>
      <c r="N77" s="29"/>
      <c r="O77" s="29"/>
    </row>
    <row r="78" spans="1:15">
      <c r="A78" s="6" t="s">
        <v>782</v>
      </c>
      <c r="B78" s="17" t="s">
        <v>852</v>
      </c>
      <c r="C78" s="18" t="s">
        <v>851</v>
      </c>
      <c r="D78" s="6"/>
      <c r="E78" s="6" t="s">
        <v>162</v>
      </c>
      <c r="F78" s="6" t="s">
        <v>48</v>
      </c>
      <c r="G78" s="7">
        <v>15474</v>
      </c>
      <c r="H78" s="7">
        <v>3439</v>
      </c>
      <c r="I78" s="7">
        <v>0</v>
      </c>
      <c r="J78" s="7">
        <v>2098.86</v>
      </c>
      <c r="K78" s="8">
        <v>1E-4</v>
      </c>
      <c r="L78" s="8">
        <v>2.7000000000000001E-3</v>
      </c>
      <c r="M78" s="8">
        <v>1E-4</v>
      </c>
      <c r="N78" s="29"/>
      <c r="O78" s="29"/>
    </row>
    <row r="79" spans="1:15">
      <c r="A79" s="6" t="s">
        <v>853</v>
      </c>
      <c r="B79" s="17" t="s">
        <v>854</v>
      </c>
      <c r="C79" s="18" t="s">
        <v>162</v>
      </c>
      <c r="D79" s="6"/>
      <c r="E79" s="6" t="s">
        <v>162</v>
      </c>
      <c r="F79" s="6" t="s">
        <v>43</v>
      </c>
      <c r="G79" s="7">
        <v>152777</v>
      </c>
      <c r="H79" s="7">
        <v>3967</v>
      </c>
      <c r="I79" s="7">
        <v>0</v>
      </c>
      <c r="J79" s="7">
        <v>19485.03</v>
      </c>
      <c r="L79" s="8">
        <v>2.4799999999999999E-2</v>
      </c>
      <c r="M79" s="8">
        <v>1.1999999999999999E-3</v>
      </c>
      <c r="N79" s="29"/>
      <c r="O79" s="29"/>
    </row>
    <row r="80" spans="1:15">
      <c r="A80" s="6" t="s">
        <v>855</v>
      </c>
      <c r="B80" s="17" t="s">
        <v>856</v>
      </c>
      <c r="C80" s="18" t="s">
        <v>162</v>
      </c>
      <c r="D80" s="6"/>
      <c r="E80" s="6" t="s">
        <v>162</v>
      </c>
      <c r="F80" s="6" t="s">
        <v>43</v>
      </c>
      <c r="G80" s="7">
        <v>6259</v>
      </c>
      <c r="H80" s="7">
        <v>7019</v>
      </c>
      <c r="I80" s="7">
        <v>0</v>
      </c>
      <c r="J80" s="7">
        <v>1412.41</v>
      </c>
      <c r="K80" s="8">
        <v>1E-4</v>
      </c>
      <c r="L80" s="8">
        <v>1.8E-3</v>
      </c>
      <c r="M80" s="8">
        <v>1E-4</v>
      </c>
      <c r="N80" s="29"/>
      <c r="O80" s="29"/>
    </row>
    <row r="81" spans="1:15">
      <c r="A81" s="13" t="s">
        <v>753</v>
      </c>
      <c r="B81" s="14"/>
      <c r="C81" s="20"/>
      <c r="D81" s="13"/>
      <c r="E81" s="13"/>
      <c r="F81" s="13"/>
      <c r="G81" s="15">
        <v>0</v>
      </c>
      <c r="J81" s="15">
        <v>0</v>
      </c>
      <c r="L81" s="16">
        <v>0</v>
      </c>
      <c r="M81" s="16">
        <v>0</v>
      </c>
      <c r="N81" s="29"/>
      <c r="O81" s="29"/>
    </row>
    <row r="82" spans="1:15">
      <c r="A82" s="29" t="s">
        <v>1608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O82" s="29"/>
    </row>
    <row r="83" spans="1:15">
      <c r="A83" s="6" t="s">
        <v>118</v>
      </c>
      <c r="B83" s="17"/>
      <c r="C83" s="18"/>
      <c r="D83" s="6"/>
      <c r="E83" s="6"/>
      <c r="F83" s="6"/>
      <c r="O83" s="29"/>
    </row>
    <row r="84" spans="1:15">
      <c r="A84" s="29" t="s">
        <v>1609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</sheetData>
  <mergeCells count="4">
    <mergeCell ref="N7:N81"/>
    <mergeCell ref="A82:M82"/>
    <mergeCell ref="O1:O84"/>
    <mergeCell ref="A84:N84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rightToLeft="1" workbookViewId="0"/>
  </sheetViews>
  <sheetFormatPr defaultColWidth="9.140625" defaultRowHeight="12.75"/>
  <cols>
    <col min="1" max="1" width="38.7109375" customWidth="1"/>
    <col min="2" max="2" width="15.7109375" customWidth="1"/>
    <col min="3" max="3" width="12.7109375" customWidth="1"/>
    <col min="4" max="4" width="13.7109375" customWidth="1"/>
    <col min="5" max="5" width="11.7109375" customWidth="1"/>
    <col min="6" max="6" width="8.7109375" customWidth="1"/>
    <col min="7" max="7" width="10.7109375" customWidth="1"/>
    <col min="8" max="9" width="15.7109375" customWidth="1"/>
    <col min="10" max="11" width="13.7109375" customWidth="1"/>
    <col min="12" max="12" width="24.7109375" customWidth="1"/>
    <col min="13" max="13" width="26.7109375" customWidth="1"/>
    <col min="14" max="14" width="23.7109375" customWidth="1"/>
  </cols>
  <sheetData>
    <row r="1" spans="1:16" ht="15.75">
      <c r="A1" s="1" t="s">
        <v>0</v>
      </c>
      <c r="B1" s="1" t="s">
        <v>1</v>
      </c>
      <c r="P1" s="29" t="s">
        <v>1609</v>
      </c>
    </row>
    <row r="2" spans="1:16" ht="15.75">
      <c r="A2" s="1" t="s">
        <v>2</v>
      </c>
      <c r="B2" s="1" t="s">
        <v>1598</v>
      </c>
      <c r="P2" s="29"/>
    </row>
    <row r="3" spans="1:16" ht="15.75">
      <c r="A3" s="1" t="s">
        <v>3</v>
      </c>
      <c r="B3" s="1" t="s">
        <v>4</v>
      </c>
      <c r="P3" s="29"/>
    </row>
    <row r="4" spans="1:16" ht="15.75">
      <c r="A4" s="1" t="s">
        <v>5</v>
      </c>
      <c r="B4" s="1">
        <v>283</v>
      </c>
      <c r="P4" s="29"/>
    </row>
    <row r="5" spans="1:16" ht="15.75">
      <c r="A5" s="2" t="s">
        <v>119</v>
      </c>
      <c r="P5" s="29"/>
    </row>
    <row r="6" spans="1:16" ht="15.75">
      <c r="A6" s="2" t="s">
        <v>857</v>
      </c>
      <c r="P6" s="29"/>
    </row>
    <row r="7" spans="1:16">
      <c r="A7" s="3" t="s">
        <v>76</v>
      </c>
      <c r="B7" s="3" t="s">
        <v>77</v>
      </c>
      <c r="C7" s="3" t="s">
        <v>121</v>
      </c>
      <c r="D7" s="3" t="s">
        <v>78</v>
      </c>
      <c r="E7" s="3" t="s">
        <v>165</v>
      </c>
      <c r="F7" s="3" t="s">
        <v>79</v>
      </c>
      <c r="G7" s="3" t="s">
        <v>80</v>
      </c>
      <c r="H7" s="3" t="s">
        <v>81</v>
      </c>
      <c r="I7" s="3" t="s">
        <v>124</v>
      </c>
      <c r="J7" s="3" t="s">
        <v>42</v>
      </c>
      <c r="K7" s="3" t="s">
        <v>84</v>
      </c>
      <c r="L7" s="3" t="s">
        <v>126</v>
      </c>
      <c r="M7" s="3" t="s">
        <v>127</v>
      </c>
      <c r="N7" s="3" t="s">
        <v>128</v>
      </c>
      <c r="O7" s="29" t="s">
        <v>1608</v>
      </c>
      <c r="P7" s="29"/>
    </row>
    <row r="8" spans="1:16" ht="13.5" thickBot="1">
      <c r="A8" s="4"/>
      <c r="B8" s="4"/>
      <c r="C8" s="4"/>
      <c r="D8" s="4"/>
      <c r="E8" s="4"/>
      <c r="F8" s="4"/>
      <c r="G8" s="4"/>
      <c r="H8" s="4"/>
      <c r="I8" s="4" t="s">
        <v>131</v>
      </c>
      <c r="J8" s="4" t="s">
        <v>132</v>
      </c>
      <c r="K8" s="4" t="s">
        <v>88</v>
      </c>
      <c r="L8" s="4" t="s">
        <v>87</v>
      </c>
      <c r="M8" s="4" t="s">
        <v>87</v>
      </c>
      <c r="N8" s="4" t="s">
        <v>87</v>
      </c>
      <c r="O8" s="29"/>
      <c r="P8" s="29"/>
    </row>
    <row r="9" spans="1:16" ht="13.5" thickTop="1">
      <c r="A9" s="3" t="s">
        <v>858</v>
      </c>
      <c r="B9" s="12"/>
      <c r="C9" s="19"/>
      <c r="D9" s="3"/>
      <c r="E9" s="3"/>
      <c r="F9" s="3"/>
      <c r="G9" s="3"/>
      <c r="H9" s="3"/>
      <c r="I9" s="9">
        <v>1266937.25</v>
      </c>
      <c r="K9" s="9">
        <v>256372.45</v>
      </c>
      <c r="M9" s="10">
        <v>1</v>
      </c>
      <c r="N9" s="10">
        <v>1.5900000000000001E-2</v>
      </c>
      <c r="O9" s="29"/>
      <c r="P9" s="29"/>
    </row>
    <row r="10" spans="1:16">
      <c r="A10" s="3" t="s">
        <v>90</v>
      </c>
      <c r="B10" s="12"/>
      <c r="C10" s="19"/>
      <c r="D10" s="3"/>
      <c r="E10" s="3"/>
      <c r="F10" s="3"/>
      <c r="G10" s="3"/>
      <c r="H10" s="3"/>
      <c r="I10" s="9">
        <v>0</v>
      </c>
      <c r="K10" s="9">
        <v>0</v>
      </c>
      <c r="M10" s="10">
        <v>0</v>
      </c>
      <c r="N10" s="10">
        <v>0</v>
      </c>
      <c r="O10" s="29"/>
      <c r="P10" s="29"/>
    </row>
    <row r="11" spans="1:16">
      <c r="A11" s="13" t="s">
        <v>859</v>
      </c>
      <c r="B11" s="14"/>
      <c r="C11" s="20"/>
      <c r="D11" s="13"/>
      <c r="E11" s="13"/>
      <c r="F11" s="13"/>
      <c r="G11" s="13"/>
      <c r="H11" s="13"/>
      <c r="I11" s="15">
        <v>0</v>
      </c>
      <c r="K11" s="15">
        <v>0</v>
      </c>
      <c r="M11" s="16">
        <v>0</v>
      </c>
      <c r="N11" s="16">
        <v>0</v>
      </c>
      <c r="O11" s="29"/>
      <c r="P11" s="29"/>
    </row>
    <row r="12" spans="1:16">
      <c r="A12" s="13" t="s">
        <v>860</v>
      </c>
      <c r="B12" s="14"/>
      <c r="C12" s="20"/>
      <c r="D12" s="13"/>
      <c r="E12" s="13"/>
      <c r="F12" s="13"/>
      <c r="G12" s="13"/>
      <c r="H12" s="13"/>
      <c r="I12" s="15">
        <v>0</v>
      </c>
      <c r="K12" s="15">
        <v>0</v>
      </c>
      <c r="M12" s="16">
        <v>0</v>
      </c>
      <c r="N12" s="16">
        <v>0</v>
      </c>
      <c r="O12" s="29"/>
      <c r="P12" s="29"/>
    </row>
    <row r="13" spans="1:16">
      <c r="A13" s="13" t="s">
        <v>861</v>
      </c>
      <c r="B13" s="14"/>
      <c r="C13" s="20"/>
      <c r="D13" s="13"/>
      <c r="E13" s="13"/>
      <c r="F13" s="13"/>
      <c r="G13" s="13"/>
      <c r="H13" s="13"/>
      <c r="I13" s="15">
        <v>0</v>
      </c>
      <c r="K13" s="15">
        <v>0</v>
      </c>
      <c r="M13" s="16">
        <v>0</v>
      </c>
      <c r="N13" s="16">
        <v>0</v>
      </c>
      <c r="O13" s="29"/>
      <c r="P13" s="29"/>
    </row>
    <row r="14" spans="1:16">
      <c r="A14" s="13" t="s">
        <v>862</v>
      </c>
      <c r="B14" s="14"/>
      <c r="C14" s="20"/>
      <c r="D14" s="13"/>
      <c r="E14" s="13"/>
      <c r="F14" s="13"/>
      <c r="G14" s="13"/>
      <c r="H14" s="13"/>
      <c r="I14" s="15">
        <v>0</v>
      </c>
      <c r="K14" s="15">
        <v>0</v>
      </c>
      <c r="M14" s="16">
        <v>0</v>
      </c>
      <c r="N14" s="16">
        <v>0</v>
      </c>
      <c r="O14" s="29"/>
      <c r="P14" s="29"/>
    </row>
    <row r="15" spans="1:16">
      <c r="A15" s="3" t="s">
        <v>117</v>
      </c>
      <c r="B15" s="12"/>
      <c r="C15" s="19"/>
      <c r="D15" s="3"/>
      <c r="E15" s="3"/>
      <c r="F15" s="3"/>
      <c r="G15" s="3"/>
      <c r="H15" s="3"/>
      <c r="I15" s="9">
        <v>1266937.25</v>
      </c>
      <c r="K15" s="9">
        <v>256372.45</v>
      </c>
      <c r="M15" s="10">
        <v>1</v>
      </c>
      <c r="N15" s="10">
        <v>1.5900000000000001E-2</v>
      </c>
      <c r="O15" s="29"/>
      <c r="P15" s="29"/>
    </row>
    <row r="16" spans="1:16">
      <c r="A16" s="13" t="s">
        <v>859</v>
      </c>
      <c r="B16" s="14"/>
      <c r="C16" s="20"/>
      <c r="D16" s="13"/>
      <c r="E16" s="13"/>
      <c r="F16" s="13"/>
      <c r="G16" s="13"/>
      <c r="H16" s="13"/>
      <c r="I16" s="15">
        <v>45807.38</v>
      </c>
      <c r="K16" s="15">
        <v>20804.77</v>
      </c>
      <c r="M16" s="16">
        <v>8.1199999999999994E-2</v>
      </c>
      <c r="N16" s="16">
        <v>1.2999999999999999E-3</v>
      </c>
      <c r="O16" s="29"/>
      <c r="P16" s="29"/>
    </row>
    <row r="17" spans="1:16">
      <c r="A17" s="6" t="s">
        <v>863</v>
      </c>
      <c r="B17" s="17" t="s">
        <v>864</v>
      </c>
      <c r="C17" s="18" t="s">
        <v>162</v>
      </c>
      <c r="D17" s="6"/>
      <c r="E17" s="6" t="s">
        <v>750</v>
      </c>
      <c r="F17" s="6" t="s">
        <v>102</v>
      </c>
      <c r="G17" s="6"/>
      <c r="H17" s="6" t="s">
        <v>43</v>
      </c>
      <c r="I17" s="7">
        <v>44728</v>
      </c>
      <c r="J17" s="7">
        <v>11077</v>
      </c>
      <c r="K17" s="7">
        <v>15928.78</v>
      </c>
      <c r="L17" s="8">
        <v>1.8E-3</v>
      </c>
      <c r="M17" s="8">
        <v>6.2100000000000002E-2</v>
      </c>
      <c r="N17" s="8">
        <v>1E-3</v>
      </c>
      <c r="O17" s="29"/>
      <c r="P17" s="29"/>
    </row>
    <row r="18" spans="1:16">
      <c r="A18" s="6" t="s">
        <v>865</v>
      </c>
      <c r="B18" s="17" t="s">
        <v>866</v>
      </c>
      <c r="C18" s="18" t="s">
        <v>162</v>
      </c>
      <c r="D18" s="6"/>
      <c r="E18" s="6" t="s">
        <v>750</v>
      </c>
      <c r="F18" s="6" t="s">
        <v>102</v>
      </c>
      <c r="G18" s="6"/>
      <c r="H18" s="6" t="s">
        <v>43</v>
      </c>
      <c r="I18" s="7">
        <v>1079.3800000000001</v>
      </c>
      <c r="J18" s="7">
        <v>140510</v>
      </c>
      <c r="K18" s="7">
        <v>4875.99</v>
      </c>
      <c r="L18" s="8">
        <v>1E-3</v>
      </c>
      <c r="M18" s="8">
        <v>1.9E-2</v>
      </c>
      <c r="N18" s="8">
        <v>2.9999999999999997E-4</v>
      </c>
      <c r="O18" s="29"/>
      <c r="P18" s="29"/>
    </row>
    <row r="19" spans="1:16">
      <c r="A19" s="13" t="s">
        <v>867</v>
      </c>
      <c r="B19" s="14"/>
      <c r="C19" s="20"/>
      <c r="D19" s="13"/>
      <c r="E19" s="13"/>
      <c r="F19" s="13"/>
      <c r="G19" s="13"/>
      <c r="H19" s="13"/>
      <c r="I19" s="15">
        <v>0</v>
      </c>
      <c r="K19" s="15">
        <v>0</v>
      </c>
      <c r="M19" s="16">
        <v>0</v>
      </c>
      <c r="N19" s="16">
        <v>0</v>
      </c>
      <c r="O19" s="29"/>
      <c r="P19" s="29"/>
    </row>
    <row r="20" spans="1:16">
      <c r="A20" s="13" t="s">
        <v>861</v>
      </c>
      <c r="B20" s="14"/>
      <c r="C20" s="20"/>
      <c r="D20" s="13"/>
      <c r="E20" s="13"/>
      <c r="F20" s="13"/>
      <c r="G20" s="13"/>
      <c r="H20" s="13"/>
      <c r="I20" s="15">
        <v>1085031.1399999999</v>
      </c>
      <c r="K20" s="15">
        <v>185374.43</v>
      </c>
      <c r="M20" s="16">
        <v>0.72309999999999997</v>
      </c>
      <c r="N20" s="16">
        <v>1.15E-2</v>
      </c>
      <c r="O20" s="29"/>
      <c r="P20" s="29"/>
    </row>
    <row r="21" spans="1:16">
      <c r="A21" s="6" t="s">
        <v>868</v>
      </c>
      <c r="B21" s="17" t="s">
        <v>869</v>
      </c>
      <c r="C21" s="18" t="s">
        <v>162</v>
      </c>
      <c r="D21" s="6"/>
      <c r="E21" s="6" t="s">
        <v>738</v>
      </c>
      <c r="F21" s="6" t="s">
        <v>102</v>
      </c>
      <c r="G21" s="6"/>
      <c r="H21" s="6" t="s">
        <v>43</v>
      </c>
      <c r="I21" s="7">
        <v>18036</v>
      </c>
      <c r="J21" s="7">
        <v>15790</v>
      </c>
      <c r="K21" s="7">
        <v>9155.9500000000007</v>
      </c>
      <c r="L21" s="8">
        <v>8.0000000000000004E-4</v>
      </c>
      <c r="M21" s="8">
        <v>3.5700000000000003E-2</v>
      </c>
      <c r="N21" s="8">
        <v>5.9999999999999995E-4</v>
      </c>
      <c r="O21" s="29"/>
      <c r="P21" s="29"/>
    </row>
    <row r="22" spans="1:16">
      <c r="A22" s="6" t="s">
        <v>870</v>
      </c>
      <c r="B22" s="17" t="s">
        <v>871</v>
      </c>
      <c r="C22" s="18" t="s">
        <v>162</v>
      </c>
      <c r="D22" s="6"/>
      <c r="E22" s="6" t="s">
        <v>738</v>
      </c>
      <c r="F22" s="6" t="s">
        <v>102</v>
      </c>
      <c r="G22" s="6"/>
      <c r="H22" s="6" t="s">
        <v>48</v>
      </c>
      <c r="I22" s="7">
        <v>58414</v>
      </c>
      <c r="J22" s="7">
        <v>5118</v>
      </c>
      <c r="K22" s="7">
        <v>11791.39</v>
      </c>
      <c r="L22" s="8">
        <v>2.7000000000000001E-3</v>
      </c>
      <c r="M22" s="8">
        <v>4.5999999999999999E-2</v>
      </c>
      <c r="N22" s="8">
        <v>6.9999999999999999E-4</v>
      </c>
      <c r="O22" s="29"/>
      <c r="P22" s="29"/>
    </row>
    <row r="23" spans="1:16">
      <c r="A23" s="6" t="s">
        <v>870</v>
      </c>
      <c r="B23" s="17" t="s">
        <v>872</v>
      </c>
      <c r="C23" s="18" t="s">
        <v>346</v>
      </c>
      <c r="D23" s="6"/>
      <c r="E23" s="6" t="s">
        <v>738</v>
      </c>
      <c r="F23" s="6" t="s">
        <v>102</v>
      </c>
      <c r="G23" s="6"/>
      <c r="H23" s="6" t="s">
        <v>48</v>
      </c>
      <c r="I23" s="7">
        <v>196634</v>
      </c>
      <c r="J23" s="7">
        <v>3398</v>
      </c>
      <c r="K23" s="7">
        <v>26352.99</v>
      </c>
      <c r="L23" s="8">
        <v>4.5999999999999999E-3</v>
      </c>
      <c r="M23" s="8">
        <v>0.1028</v>
      </c>
      <c r="N23" s="8">
        <v>1.6000000000000001E-3</v>
      </c>
      <c r="O23" s="29"/>
      <c r="P23" s="29"/>
    </row>
    <row r="24" spans="1:16">
      <c r="A24" s="6" t="s">
        <v>873</v>
      </c>
      <c r="B24" s="17" t="s">
        <v>874</v>
      </c>
      <c r="C24" s="18" t="s">
        <v>875</v>
      </c>
      <c r="D24" s="6"/>
      <c r="E24" s="6" t="s">
        <v>738</v>
      </c>
      <c r="F24" s="6" t="s">
        <v>102</v>
      </c>
      <c r="G24" s="6"/>
      <c r="H24" s="6" t="s">
        <v>44</v>
      </c>
      <c r="I24" s="7">
        <v>314430</v>
      </c>
      <c r="J24" s="7">
        <v>197100</v>
      </c>
      <c r="K24" s="7">
        <v>19330.36</v>
      </c>
      <c r="L24" s="8">
        <v>7.4999999999999997E-3</v>
      </c>
      <c r="M24" s="8">
        <v>7.5399999999999995E-2</v>
      </c>
      <c r="N24" s="8">
        <v>1.1999999999999999E-3</v>
      </c>
      <c r="O24" s="29"/>
      <c r="P24" s="29"/>
    </row>
    <row r="25" spans="1:16">
      <c r="A25" s="6" t="s">
        <v>876</v>
      </c>
      <c r="B25" s="17" t="s">
        <v>877</v>
      </c>
      <c r="C25" s="18" t="s">
        <v>162</v>
      </c>
      <c r="D25" s="6"/>
      <c r="E25" s="6" t="s">
        <v>738</v>
      </c>
      <c r="F25" s="6" t="s">
        <v>102</v>
      </c>
      <c r="G25" s="6"/>
      <c r="H25" s="6" t="s">
        <v>43</v>
      </c>
      <c r="I25" s="7">
        <v>266462</v>
      </c>
      <c r="J25" s="7">
        <v>2080</v>
      </c>
      <c r="K25" s="7">
        <v>17818.849999999999</v>
      </c>
      <c r="L25" s="8">
        <v>3.8399999999999997E-2</v>
      </c>
      <c r="M25" s="8">
        <v>6.9500000000000006E-2</v>
      </c>
      <c r="N25" s="8">
        <v>1.1000000000000001E-3</v>
      </c>
      <c r="O25" s="29"/>
      <c r="P25" s="29"/>
    </row>
    <row r="26" spans="1:16">
      <c r="A26" s="6" t="s">
        <v>878</v>
      </c>
      <c r="B26" s="17" t="s">
        <v>879</v>
      </c>
      <c r="C26" s="18" t="s">
        <v>162</v>
      </c>
      <c r="D26" s="6"/>
      <c r="E26" s="6" t="s">
        <v>738</v>
      </c>
      <c r="F26" s="6" t="s">
        <v>102</v>
      </c>
      <c r="G26" s="6"/>
      <c r="H26" s="6" t="s">
        <v>43</v>
      </c>
      <c r="I26" s="7">
        <v>18104</v>
      </c>
      <c r="J26" s="7">
        <v>13628.44</v>
      </c>
      <c r="K26" s="7">
        <v>7932.35</v>
      </c>
      <c r="L26" s="8">
        <v>8.8999999999999999E-3</v>
      </c>
      <c r="M26" s="8">
        <v>3.09E-2</v>
      </c>
      <c r="N26" s="8">
        <v>5.0000000000000001E-4</v>
      </c>
      <c r="O26" s="29"/>
      <c r="P26" s="29"/>
    </row>
    <row r="27" spans="1:16">
      <c r="A27" s="6" t="s">
        <v>880</v>
      </c>
      <c r="B27" s="17" t="s">
        <v>881</v>
      </c>
      <c r="C27" s="18" t="s">
        <v>162</v>
      </c>
      <c r="D27" s="6"/>
      <c r="E27" s="6" t="s">
        <v>738</v>
      </c>
      <c r="F27" s="6" t="s">
        <v>102</v>
      </c>
      <c r="G27" s="6"/>
      <c r="H27" s="6" t="s">
        <v>43</v>
      </c>
      <c r="I27" s="7">
        <v>41772</v>
      </c>
      <c r="J27" s="7">
        <v>3714</v>
      </c>
      <c r="K27" s="7">
        <v>4987.79</v>
      </c>
      <c r="L27" s="8">
        <v>8.6999999999999994E-3</v>
      </c>
      <c r="M27" s="8">
        <v>1.95E-2</v>
      </c>
      <c r="N27" s="8">
        <v>2.9999999999999997E-4</v>
      </c>
      <c r="O27" s="29"/>
      <c r="P27" s="29"/>
    </row>
    <row r="28" spans="1:16">
      <c r="A28" s="6" t="s">
        <v>882</v>
      </c>
      <c r="B28" s="17" t="s">
        <v>883</v>
      </c>
      <c r="C28" s="18" t="s">
        <v>162</v>
      </c>
      <c r="D28" s="6"/>
      <c r="E28" s="6" t="s">
        <v>738</v>
      </c>
      <c r="F28" s="6" t="s">
        <v>102</v>
      </c>
      <c r="G28" s="6"/>
      <c r="H28" s="6" t="s">
        <v>43</v>
      </c>
      <c r="I28" s="7">
        <v>14491</v>
      </c>
      <c r="J28" s="7">
        <v>15882</v>
      </c>
      <c r="K28" s="7">
        <v>7399.2</v>
      </c>
      <c r="L28" s="8">
        <v>8.9999999999999993E-3</v>
      </c>
      <c r="M28" s="8">
        <v>2.8899999999999999E-2</v>
      </c>
      <c r="N28" s="8">
        <v>5.0000000000000001E-4</v>
      </c>
      <c r="O28" s="29"/>
      <c r="P28" s="29"/>
    </row>
    <row r="29" spans="1:16">
      <c r="A29" s="6" t="s">
        <v>884</v>
      </c>
      <c r="B29" s="17" t="s">
        <v>885</v>
      </c>
      <c r="C29" s="18" t="s">
        <v>162</v>
      </c>
      <c r="D29" s="6"/>
      <c r="E29" s="6" t="s">
        <v>738</v>
      </c>
      <c r="F29" s="6" t="s">
        <v>102</v>
      </c>
      <c r="G29" s="6"/>
      <c r="H29" s="6" t="s">
        <v>43</v>
      </c>
      <c r="I29" s="7">
        <v>62518.07</v>
      </c>
      <c r="J29" s="7">
        <v>1854.1</v>
      </c>
      <c r="K29" s="7">
        <v>3726.66</v>
      </c>
      <c r="L29" s="8">
        <v>2E-3</v>
      </c>
      <c r="M29" s="8">
        <v>1.4500000000000001E-2</v>
      </c>
      <c r="N29" s="8">
        <v>2.0000000000000001E-4</v>
      </c>
      <c r="O29" s="29"/>
      <c r="P29" s="29"/>
    </row>
    <row r="30" spans="1:16">
      <c r="A30" s="6" t="s">
        <v>886</v>
      </c>
      <c r="B30" s="17" t="s">
        <v>887</v>
      </c>
      <c r="C30" s="18" t="s">
        <v>346</v>
      </c>
      <c r="D30" s="6"/>
      <c r="E30" s="6" t="s">
        <v>738</v>
      </c>
      <c r="F30" s="6" t="s">
        <v>102</v>
      </c>
      <c r="G30" s="6"/>
      <c r="H30" s="6" t="s">
        <v>43</v>
      </c>
      <c r="I30" s="7">
        <v>21563</v>
      </c>
      <c r="J30" s="7">
        <v>22722.35</v>
      </c>
      <c r="K30" s="7">
        <v>15752.28</v>
      </c>
      <c r="L30" s="8">
        <v>2.0000000000000001E-4</v>
      </c>
      <c r="M30" s="8">
        <v>6.1400000000000003E-2</v>
      </c>
      <c r="N30" s="8">
        <v>1E-3</v>
      </c>
      <c r="O30" s="29"/>
      <c r="P30" s="29"/>
    </row>
    <row r="31" spans="1:16">
      <c r="A31" s="6" t="s">
        <v>888</v>
      </c>
      <c r="B31" s="17" t="s">
        <v>889</v>
      </c>
      <c r="C31" s="18" t="s">
        <v>875</v>
      </c>
      <c r="D31" s="6"/>
      <c r="E31" s="6" t="s">
        <v>738</v>
      </c>
      <c r="F31" s="6" t="s">
        <v>102</v>
      </c>
      <c r="G31" s="6"/>
      <c r="H31" s="6" t="s">
        <v>44</v>
      </c>
      <c r="I31" s="7">
        <v>11546</v>
      </c>
      <c r="J31" s="7">
        <v>1867018.99</v>
      </c>
      <c r="K31" s="7">
        <v>6723.72</v>
      </c>
      <c r="L31" s="8">
        <v>3.8E-3</v>
      </c>
      <c r="M31" s="8">
        <v>2.6200000000000001E-2</v>
      </c>
      <c r="N31" s="8">
        <v>4.0000000000000002E-4</v>
      </c>
      <c r="O31" s="29"/>
      <c r="P31" s="29"/>
    </row>
    <row r="32" spans="1:16">
      <c r="A32" s="6" t="s">
        <v>890</v>
      </c>
      <c r="B32" s="17" t="s">
        <v>891</v>
      </c>
      <c r="C32" s="18" t="s">
        <v>162</v>
      </c>
      <c r="D32" s="6"/>
      <c r="E32" s="6" t="s">
        <v>738</v>
      </c>
      <c r="F32" s="6" t="s">
        <v>102</v>
      </c>
      <c r="G32" s="6"/>
      <c r="H32" s="6" t="s">
        <v>48</v>
      </c>
      <c r="I32" s="7">
        <v>20113</v>
      </c>
      <c r="J32" s="7">
        <v>9496</v>
      </c>
      <c r="K32" s="7">
        <v>7532.96</v>
      </c>
      <c r="L32" s="8">
        <v>8.2000000000000007E-3</v>
      </c>
      <c r="M32" s="8">
        <v>2.9399999999999999E-2</v>
      </c>
      <c r="N32" s="8">
        <v>5.0000000000000001E-4</v>
      </c>
      <c r="O32" s="29"/>
      <c r="P32" s="29"/>
    </row>
    <row r="33" spans="1:16">
      <c r="A33" s="6" t="s">
        <v>892</v>
      </c>
      <c r="B33" s="17" t="s">
        <v>893</v>
      </c>
      <c r="C33" s="18" t="s">
        <v>162</v>
      </c>
      <c r="D33" s="6"/>
      <c r="E33" s="6" t="s">
        <v>738</v>
      </c>
      <c r="F33" s="6" t="s">
        <v>102</v>
      </c>
      <c r="G33" s="6"/>
      <c r="H33" s="6" t="s">
        <v>43</v>
      </c>
      <c r="I33" s="7">
        <v>23191.07</v>
      </c>
      <c r="J33" s="7">
        <v>19368</v>
      </c>
      <c r="K33" s="7">
        <v>14440.64</v>
      </c>
      <c r="L33" s="8">
        <v>0</v>
      </c>
      <c r="M33" s="8">
        <v>5.6300000000000003E-2</v>
      </c>
      <c r="N33" s="8">
        <v>8.9999999999999998E-4</v>
      </c>
      <c r="O33" s="29"/>
      <c r="P33" s="29"/>
    </row>
    <row r="34" spans="1:16">
      <c r="A34" s="6" t="s">
        <v>894</v>
      </c>
      <c r="B34" s="17" t="s">
        <v>895</v>
      </c>
      <c r="C34" s="18" t="s">
        <v>162</v>
      </c>
      <c r="D34" s="6"/>
      <c r="E34" s="6" t="s">
        <v>738</v>
      </c>
      <c r="F34" s="6" t="s">
        <v>102</v>
      </c>
      <c r="G34" s="6"/>
      <c r="H34" s="6" t="s">
        <v>43</v>
      </c>
      <c r="I34" s="7">
        <v>7304</v>
      </c>
      <c r="J34" s="7">
        <v>24495</v>
      </c>
      <c r="K34" s="7">
        <v>5752</v>
      </c>
      <c r="L34" s="8">
        <v>8.2000000000000007E-3</v>
      </c>
      <c r="M34" s="8">
        <v>2.24E-2</v>
      </c>
      <c r="N34" s="8">
        <v>4.0000000000000002E-4</v>
      </c>
      <c r="O34" s="29"/>
      <c r="P34" s="29"/>
    </row>
    <row r="35" spans="1:16">
      <c r="A35" s="6" t="s">
        <v>896</v>
      </c>
      <c r="B35" s="17" t="s">
        <v>897</v>
      </c>
      <c r="C35" s="18" t="s">
        <v>162</v>
      </c>
      <c r="D35" s="6"/>
      <c r="E35" s="6" t="s">
        <v>738</v>
      </c>
      <c r="F35" s="6" t="s">
        <v>102</v>
      </c>
      <c r="G35" s="6"/>
      <c r="H35" s="6" t="s">
        <v>43</v>
      </c>
      <c r="I35" s="7">
        <v>10453</v>
      </c>
      <c r="J35" s="7">
        <v>79381.62</v>
      </c>
      <c r="K35" s="7">
        <v>26677.3</v>
      </c>
      <c r="L35" s="8">
        <v>2.3E-3</v>
      </c>
      <c r="M35" s="8">
        <v>0.1041</v>
      </c>
      <c r="N35" s="8">
        <v>1.6999999999999999E-3</v>
      </c>
      <c r="O35" s="29"/>
      <c r="P35" s="29"/>
    </row>
    <row r="36" spans="1:16">
      <c r="A36" s="13" t="s">
        <v>752</v>
      </c>
      <c r="B36" s="14"/>
      <c r="C36" s="20"/>
      <c r="D36" s="13"/>
      <c r="E36" s="13"/>
      <c r="F36" s="13"/>
      <c r="G36" s="13"/>
      <c r="H36" s="13"/>
      <c r="I36" s="15">
        <v>136098.73000000001</v>
      </c>
      <c r="K36" s="15">
        <v>50193.25</v>
      </c>
      <c r="M36" s="16">
        <v>0.1958</v>
      </c>
      <c r="N36" s="16">
        <v>3.0999999999999999E-3</v>
      </c>
      <c r="O36" s="29"/>
      <c r="P36" s="29"/>
    </row>
    <row r="37" spans="1:16">
      <c r="A37" s="6" t="s">
        <v>898</v>
      </c>
      <c r="B37" s="17" t="s">
        <v>899</v>
      </c>
      <c r="C37" s="18" t="s">
        <v>162</v>
      </c>
      <c r="D37" s="6"/>
      <c r="E37" s="6" t="s">
        <v>355</v>
      </c>
      <c r="F37" s="6" t="s">
        <v>102</v>
      </c>
      <c r="G37" s="6"/>
      <c r="H37" s="6" t="s">
        <v>43</v>
      </c>
      <c r="I37" s="7">
        <v>4110.4799999999996</v>
      </c>
      <c r="J37" s="7">
        <v>109852.8</v>
      </c>
      <c r="K37" s="7">
        <v>14517.26</v>
      </c>
      <c r="M37" s="8">
        <v>5.6599999999999998E-2</v>
      </c>
      <c r="N37" s="8">
        <v>8.9999999999999998E-4</v>
      </c>
      <c r="O37" s="29"/>
      <c r="P37" s="29"/>
    </row>
    <row r="38" spans="1:16">
      <c r="A38" s="6" t="s">
        <v>900</v>
      </c>
      <c r="B38" s="17" t="s">
        <v>901</v>
      </c>
      <c r="C38" s="18" t="s">
        <v>162</v>
      </c>
      <c r="D38" s="6"/>
      <c r="E38" s="6" t="s">
        <v>162</v>
      </c>
      <c r="F38" s="6" t="s">
        <v>102</v>
      </c>
      <c r="G38" s="6"/>
      <c r="H38" s="6" t="s">
        <v>43</v>
      </c>
      <c r="I38" s="7">
        <v>322.10000000000002</v>
      </c>
      <c r="J38" s="7">
        <v>109172</v>
      </c>
      <c r="K38" s="7">
        <v>1130.53</v>
      </c>
      <c r="L38" s="8">
        <v>0</v>
      </c>
      <c r="M38" s="8">
        <v>4.4000000000000003E-3</v>
      </c>
      <c r="N38" s="8">
        <v>1E-4</v>
      </c>
      <c r="O38" s="29"/>
      <c r="P38" s="29"/>
    </row>
    <row r="39" spans="1:16">
      <c r="A39" s="6" t="s">
        <v>902</v>
      </c>
      <c r="B39" s="17" t="s">
        <v>903</v>
      </c>
      <c r="C39" s="18" t="s">
        <v>851</v>
      </c>
      <c r="D39" s="6"/>
      <c r="E39" s="6" t="s">
        <v>162</v>
      </c>
      <c r="F39" s="6" t="s">
        <v>102</v>
      </c>
      <c r="G39" s="6"/>
      <c r="H39" s="6" t="s">
        <v>43</v>
      </c>
      <c r="I39" s="7">
        <v>106528.15</v>
      </c>
      <c r="J39" s="7">
        <v>3500</v>
      </c>
      <c r="K39" s="7">
        <v>11987.08</v>
      </c>
      <c r="L39" s="8">
        <v>5.9999999999999995E-4</v>
      </c>
      <c r="M39" s="8">
        <v>4.6800000000000001E-2</v>
      </c>
      <c r="N39" s="8">
        <v>6.9999999999999999E-4</v>
      </c>
      <c r="O39" s="29"/>
      <c r="P39" s="29"/>
    </row>
    <row r="40" spans="1:16">
      <c r="A40" s="6" t="s">
        <v>904</v>
      </c>
      <c r="B40" s="17" t="s">
        <v>905</v>
      </c>
      <c r="C40" s="18" t="s">
        <v>162</v>
      </c>
      <c r="D40" s="6"/>
      <c r="E40" s="6" t="s">
        <v>162</v>
      </c>
      <c r="F40" s="6" t="s">
        <v>102</v>
      </c>
      <c r="G40" s="6"/>
      <c r="H40" s="6" t="s">
        <v>43</v>
      </c>
      <c r="I40" s="7">
        <v>9255</v>
      </c>
      <c r="J40" s="7">
        <v>43820</v>
      </c>
      <c r="K40" s="7">
        <v>13038.56</v>
      </c>
      <c r="L40" s="8">
        <v>6.3E-3</v>
      </c>
      <c r="M40" s="8">
        <v>5.0900000000000001E-2</v>
      </c>
      <c r="N40" s="8">
        <v>8.0000000000000004E-4</v>
      </c>
      <c r="O40" s="29"/>
      <c r="P40" s="29"/>
    </row>
    <row r="41" spans="1:16">
      <c r="A41" s="6" t="s">
        <v>906</v>
      </c>
      <c r="B41" s="17" t="s">
        <v>907</v>
      </c>
      <c r="C41" s="18" t="s">
        <v>162</v>
      </c>
      <c r="D41" s="6"/>
      <c r="E41" s="6" t="s">
        <v>162</v>
      </c>
      <c r="F41" s="6" t="s">
        <v>102</v>
      </c>
      <c r="G41" s="6"/>
      <c r="H41" s="6" t="s">
        <v>43</v>
      </c>
      <c r="I41" s="7">
        <v>15883</v>
      </c>
      <c r="J41" s="7">
        <v>18642.96</v>
      </c>
      <c r="K41" s="7">
        <v>9519.81</v>
      </c>
      <c r="M41" s="8">
        <v>3.7100000000000001E-2</v>
      </c>
      <c r="N41" s="8">
        <v>5.9999999999999995E-4</v>
      </c>
      <c r="O41" s="29"/>
      <c r="P41" s="29"/>
    </row>
    <row r="42" spans="1:16">
      <c r="A42" s="29" t="s">
        <v>1608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P42" s="29"/>
    </row>
    <row r="43" spans="1:16">
      <c r="A43" s="6" t="s">
        <v>118</v>
      </c>
      <c r="B43" s="17"/>
      <c r="C43" s="18"/>
      <c r="D43" s="6"/>
      <c r="E43" s="6"/>
      <c r="F43" s="6"/>
      <c r="G43" s="6"/>
      <c r="H43" s="6"/>
      <c r="P43" s="29"/>
    </row>
    <row r="44" spans="1:16">
      <c r="A44" s="29" t="s">
        <v>1609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</sheetData>
  <mergeCells count="4">
    <mergeCell ref="O7:O41"/>
    <mergeCell ref="A42:N42"/>
    <mergeCell ref="P1:P44"/>
    <mergeCell ref="A44:O44"/>
  </mergeCells>
  <pageMargins left="0.75" right="0.75" top="1" bottom="1" header="0.5" footer="0.5"/>
  <pageSetup paperSize="9" orientation="portrait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rightToLeft="1" workbookViewId="0"/>
  </sheetViews>
  <sheetFormatPr defaultColWidth="9.140625" defaultRowHeight="12.75"/>
  <cols>
    <col min="1" max="1" width="22.7109375" customWidth="1"/>
    <col min="2" max="3" width="12.7109375" customWidth="1"/>
    <col min="4" max="4" width="23.7109375" customWidth="1"/>
    <col min="5" max="5" width="15.7109375" customWidth="1"/>
    <col min="6" max="6" width="13.7109375" customWidth="1"/>
    <col min="7" max="7" width="10.7109375" customWidth="1"/>
    <col min="8" max="8" width="11.7109375" customWidth="1"/>
    <col min="9" max="9" width="24.7109375" customWidth="1"/>
    <col min="10" max="10" width="26.7109375" customWidth="1"/>
    <col min="11" max="11" width="23.7109375" customWidth="1"/>
  </cols>
  <sheetData>
    <row r="1" spans="1:13" ht="15.75">
      <c r="A1" s="1" t="s">
        <v>0</v>
      </c>
      <c r="B1" s="1" t="s">
        <v>1</v>
      </c>
      <c r="M1" s="29" t="s">
        <v>1609</v>
      </c>
    </row>
    <row r="2" spans="1:13" ht="15.75">
      <c r="A2" s="1" t="s">
        <v>2</v>
      </c>
      <c r="B2" s="1" t="s">
        <v>1598</v>
      </c>
      <c r="M2" s="29"/>
    </row>
    <row r="3" spans="1:13" ht="15.75">
      <c r="A3" s="1" t="s">
        <v>3</v>
      </c>
      <c r="B3" s="1" t="s">
        <v>4</v>
      </c>
      <c r="M3" s="29"/>
    </row>
    <row r="4" spans="1:13" ht="15.75">
      <c r="A4" s="1" t="s">
        <v>5</v>
      </c>
      <c r="B4" s="1" t="s">
        <v>6</v>
      </c>
      <c r="M4" s="29"/>
    </row>
    <row r="5" spans="1:13" ht="15.75">
      <c r="A5" s="2" t="s">
        <v>119</v>
      </c>
      <c r="M5" s="29"/>
    </row>
    <row r="6" spans="1:13" ht="15.75">
      <c r="A6" s="2" t="s">
        <v>908</v>
      </c>
      <c r="M6" s="29"/>
    </row>
    <row r="7" spans="1:13">
      <c r="A7" s="3" t="s">
        <v>76</v>
      </c>
      <c r="B7" s="3" t="s">
        <v>77</v>
      </c>
      <c r="C7" s="3" t="s">
        <v>121</v>
      </c>
      <c r="D7" s="3" t="s">
        <v>165</v>
      </c>
      <c r="E7" s="3" t="s">
        <v>81</v>
      </c>
      <c r="F7" s="3" t="s">
        <v>124</v>
      </c>
      <c r="G7" s="3" t="s">
        <v>42</v>
      </c>
      <c r="H7" s="3" t="s">
        <v>84</v>
      </c>
      <c r="I7" s="3" t="s">
        <v>126</v>
      </c>
      <c r="J7" s="3" t="s">
        <v>127</v>
      </c>
      <c r="K7" s="3" t="s">
        <v>128</v>
      </c>
      <c r="L7" s="29" t="s">
        <v>1608</v>
      </c>
      <c r="M7" s="29"/>
    </row>
    <row r="8" spans="1:13" ht="13.5" thickBot="1">
      <c r="A8" s="4"/>
      <c r="B8" s="4"/>
      <c r="C8" s="4"/>
      <c r="D8" s="4"/>
      <c r="E8" s="4"/>
      <c r="F8" s="4" t="s">
        <v>131</v>
      </c>
      <c r="G8" s="4" t="s">
        <v>132</v>
      </c>
      <c r="H8" s="4" t="s">
        <v>88</v>
      </c>
      <c r="I8" s="4" t="s">
        <v>87</v>
      </c>
      <c r="J8" s="4" t="s">
        <v>87</v>
      </c>
      <c r="K8" s="4" t="s">
        <v>87</v>
      </c>
      <c r="L8" s="29"/>
      <c r="M8" s="29"/>
    </row>
    <row r="9" spans="1:13" ht="13.5" thickTop="1">
      <c r="A9" s="3" t="s">
        <v>909</v>
      </c>
      <c r="B9" s="12"/>
      <c r="C9" s="19"/>
      <c r="D9" s="3"/>
      <c r="E9" s="3"/>
      <c r="F9" s="9">
        <v>882724.64</v>
      </c>
      <c r="H9" s="9">
        <v>2207.3000000000002</v>
      </c>
      <c r="J9" s="10">
        <v>1</v>
      </c>
      <c r="K9" s="10">
        <v>1E-4</v>
      </c>
      <c r="L9" s="29"/>
      <c r="M9" s="29"/>
    </row>
    <row r="10" spans="1:13">
      <c r="A10" s="3" t="s">
        <v>910</v>
      </c>
      <c r="B10" s="12"/>
      <c r="C10" s="19"/>
      <c r="D10" s="3"/>
      <c r="E10" s="3"/>
      <c r="F10" s="9">
        <v>882724.64</v>
      </c>
      <c r="H10" s="9">
        <v>2207.3000000000002</v>
      </c>
      <c r="J10" s="10">
        <v>1</v>
      </c>
      <c r="K10" s="10">
        <v>1E-4</v>
      </c>
      <c r="L10" s="29"/>
      <c r="M10" s="29"/>
    </row>
    <row r="11" spans="1:13">
      <c r="A11" s="13" t="s">
        <v>911</v>
      </c>
      <c r="B11" s="14"/>
      <c r="C11" s="20"/>
      <c r="D11" s="13"/>
      <c r="E11" s="13"/>
      <c r="F11" s="15">
        <v>882724.64</v>
      </c>
      <c r="H11" s="15">
        <v>2207.3000000000002</v>
      </c>
      <c r="J11" s="16">
        <v>1</v>
      </c>
      <c r="K11" s="16">
        <v>1E-4</v>
      </c>
      <c r="L11" s="29"/>
      <c r="M11" s="29"/>
    </row>
    <row r="12" spans="1:13">
      <c r="A12" s="6" t="s">
        <v>912</v>
      </c>
      <c r="B12" s="17">
        <v>62015888</v>
      </c>
      <c r="C12" s="18" t="s">
        <v>137</v>
      </c>
      <c r="D12" s="6" t="s">
        <v>162</v>
      </c>
      <c r="E12" s="6" t="s">
        <v>43</v>
      </c>
      <c r="F12" s="7">
        <v>273418</v>
      </c>
      <c r="G12" s="7">
        <v>158.84</v>
      </c>
      <c r="H12" s="7">
        <v>1396.26</v>
      </c>
      <c r="J12" s="8">
        <v>0.63260000000000005</v>
      </c>
      <c r="K12" s="8">
        <v>1E-4</v>
      </c>
      <c r="L12" s="29"/>
      <c r="M12" s="29"/>
    </row>
    <row r="13" spans="1:13">
      <c r="A13" s="6" t="s">
        <v>913</v>
      </c>
      <c r="B13" s="17">
        <v>3940319</v>
      </c>
      <c r="C13" s="18" t="s">
        <v>137</v>
      </c>
      <c r="D13" s="6" t="s">
        <v>304</v>
      </c>
      <c r="E13" s="6" t="s">
        <v>94</v>
      </c>
      <c r="F13" s="7">
        <v>82451.64</v>
      </c>
      <c r="G13" s="7">
        <v>15.1</v>
      </c>
      <c r="H13" s="7">
        <v>12.45</v>
      </c>
      <c r="I13" s="8">
        <v>8.0000000000000004E-4</v>
      </c>
      <c r="J13" s="8">
        <v>5.5999999999999999E-3</v>
      </c>
      <c r="K13" s="8">
        <v>0</v>
      </c>
      <c r="L13" s="29"/>
      <c r="M13" s="29"/>
    </row>
    <row r="14" spans="1:13">
      <c r="A14" s="6" t="s">
        <v>914</v>
      </c>
      <c r="B14" s="17">
        <v>1168665</v>
      </c>
      <c r="C14" s="18" t="s">
        <v>137</v>
      </c>
      <c r="D14" s="6" t="s">
        <v>428</v>
      </c>
      <c r="E14" s="6" t="s">
        <v>94</v>
      </c>
      <c r="F14" s="7">
        <v>226500</v>
      </c>
      <c r="G14" s="7">
        <v>28.1</v>
      </c>
      <c r="H14" s="7">
        <v>63.65</v>
      </c>
      <c r="I14" s="8">
        <v>1.29E-2</v>
      </c>
      <c r="J14" s="8">
        <v>2.8799999999999999E-2</v>
      </c>
      <c r="K14" s="8">
        <v>0</v>
      </c>
      <c r="L14" s="29"/>
      <c r="M14" s="29"/>
    </row>
    <row r="15" spans="1:13">
      <c r="A15" s="6" t="s">
        <v>915</v>
      </c>
      <c r="B15" s="17">
        <v>1168673</v>
      </c>
      <c r="C15" s="18" t="s">
        <v>137</v>
      </c>
      <c r="D15" s="6" t="s">
        <v>428</v>
      </c>
      <c r="E15" s="6" t="s">
        <v>94</v>
      </c>
      <c r="F15" s="7">
        <v>226500</v>
      </c>
      <c r="G15" s="7">
        <v>30.1</v>
      </c>
      <c r="H15" s="7">
        <v>68.180000000000007</v>
      </c>
      <c r="I15" s="8">
        <v>1.29E-2</v>
      </c>
      <c r="J15" s="8">
        <v>3.09E-2</v>
      </c>
      <c r="K15" s="8">
        <v>0</v>
      </c>
      <c r="L15" s="29"/>
      <c r="M15" s="29"/>
    </row>
    <row r="16" spans="1:13">
      <c r="A16" s="6" t="s">
        <v>916</v>
      </c>
      <c r="B16" s="17">
        <v>1169903</v>
      </c>
      <c r="C16" s="18" t="s">
        <v>137</v>
      </c>
      <c r="D16" s="6" t="s">
        <v>377</v>
      </c>
      <c r="E16" s="6" t="s">
        <v>94</v>
      </c>
      <c r="F16" s="7">
        <v>67900</v>
      </c>
      <c r="G16" s="7">
        <v>273</v>
      </c>
      <c r="H16" s="7">
        <v>185.37</v>
      </c>
      <c r="I16" s="8">
        <v>9.1000000000000004E-3</v>
      </c>
      <c r="J16" s="8">
        <v>8.4000000000000005E-2</v>
      </c>
      <c r="K16" s="8">
        <v>0</v>
      </c>
      <c r="L16" s="29"/>
      <c r="M16" s="29"/>
    </row>
    <row r="17" spans="1:13">
      <c r="A17" s="6" t="s">
        <v>917</v>
      </c>
      <c r="B17" s="17">
        <v>1158229</v>
      </c>
      <c r="C17" s="18" t="s">
        <v>137</v>
      </c>
      <c r="D17" s="6" t="s">
        <v>202</v>
      </c>
      <c r="E17" s="6" t="s">
        <v>94</v>
      </c>
      <c r="F17" s="7">
        <v>5955</v>
      </c>
      <c r="G17" s="7">
        <v>8084</v>
      </c>
      <c r="H17" s="7">
        <v>481.4</v>
      </c>
      <c r="I17" s="8">
        <v>1.1900000000000001E-2</v>
      </c>
      <c r="J17" s="8">
        <v>0.21809999999999999</v>
      </c>
      <c r="K17" s="8">
        <v>0</v>
      </c>
      <c r="L17" s="29"/>
      <c r="M17" s="29"/>
    </row>
    <row r="18" spans="1:13">
      <c r="A18" s="3" t="s">
        <v>169</v>
      </c>
      <c r="B18" s="12"/>
      <c r="C18" s="19"/>
      <c r="D18" s="3"/>
      <c r="E18" s="3"/>
      <c r="F18" s="9">
        <v>0</v>
      </c>
      <c r="H18" s="9">
        <v>0</v>
      </c>
      <c r="J18" s="10">
        <v>0</v>
      </c>
      <c r="K18" s="10">
        <v>0</v>
      </c>
      <c r="L18" s="29"/>
      <c r="M18" s="29"/>
    </row>
    <row r="19" spans="1:13">
      <c r="A19" s="13" t="s">
        <v>918</v>
      </c>
      <c r="B19" s="14"/>
      <c r="C19" s="20"/>
      <c r="D19" s="13"/>
      <c r="E19" s="13"/>
      <c r="F19" s="15">
        <v>0</v>
      </c>
      <c r="H19" s="15">
        <v>0</v>
      </c>
      <c r="J19" s="16">
        <v>0</v>
      </c>
      <c r="K19" s="16">
        <v>0</v>
      </c>
      <c r="L19" s="29"/>
      <c r="M19" s="29"/>
    </row>
    <row r="20" spans="1:13">
      <c r="A20" s="29" t="s">
        <v>1608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M20" s="29"/>
    </row>
    <row r="21" spans="1:13">
      <c r="A21" s="6" t="s">
        <v>118</v>
      </c>
      <c r="B21" s="17"/>
      <c r="C21" s="18"/>
      <c r="D21" s="6"/>
      <c r="E21" s="6"/>
      <c r="M21" s="29"/>
    </row>
    <row r="22" spans="1:13">
      <c r="A22" s="29" t="s">
        <v>1609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</sheetData>
  <mergeCells count="4">
    <mergeCell ref="L7:L19"/>
    <mergeCell ref="A20:K20"/>
    <mergeCell ref="M1:M22"/>
    <mergeCell ref="A22:L22"/>
  </mergeCells>
  <pageMargins left="0.75" right="0.75" top="1" bottom="1" header="0.5" footer="0.5"/>
  <pageSetup paperSize="9" orientation="portrait"/>
  <ignoredErrors>
    <ignoredError sqref="B4" numberStoredAsText="1"/>
  </ignoredErrors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AA2B3FA9CDE9A418434F2268B8F0070" ma:contentTypeVersion="4" ma:contentTypeDescription="מאפיינים המנוהלים עבור קבצים באתר" ma:contentTypeScope="" ma:versionID="09ce3d063c028585df80af43e7c38eb7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7CEC0FAF-FF68-4308-9D47-A61EB28521E9" xmlns:ns4="7cec0faf-ff68-4308-9d47-a61eb28521e9" targetNamespace="http://schemas.microsoft.com/office/2006/metadata/properties" ma:root="true" ma:fieldsID="0df3184178e9aa4ac93af0406da411f8" ns1:_="" ns2:_="" ns3:_="" ns4:_="">
    <xsd:import namespace="http://schemas.microsoft.com/sharepoint/v3"/>
    <xsd:import namespace="21e3d994-461f-4904-b5d3-a3b49fb448a4"/>
    <xsd:import namespace="7CEC0FAF-FF68-4308-9D47-A61EB28521E9"/>
    <xsd:import namespace="7cec0faf-ff68-4308-9d47-a61eb28521e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c0faf-ff68-4308-9d47-a61eb28521e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InfoTypeTaxHTField xmlns="7cec0faf-ff68-4308-9d47-a61eb28521e9">
      <Terms xmlns="http://schemas.microsoft.com/office/infopath/2007/PartnerControls"/>
    </HarelInfoTypeTaxHTField>
    <HarelAutoKeyAssignment xmlns="21e3d994-461f-4904-b5d3-a3b49fb448a4">false</HarelAutoKeyAssignment>
    <Harel_Summary xmlns="7CEC0FAF-FF68-4308-9D47-A61EB28521E9" xsi:nil="true"/>
    <Harel_RemoveFromUpdatesDate xmlns="7cec0faf-ff68-4308-9d47-a61eb28521e9" xsi:nil="true"/>
    <Harel_SEO_File_KeyWords xmlns="7cec0faf-ff68-4308-9d47-a61eb28521e9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_FormDocumentChoice xmlns="7CEC0FAF-FF68-4308-9D47-A61EB28521E9">פתח מסמך</Harel_FormDocumentChoice>
    <Harel_ExpirationDate xmlns="7cec0faf-ff68-4308-9d47-a61eb28521e9" xsi:nil="true"/>
    <HarelDocOrder xmlns="21e3d994-461f-4904-b5d3-a3b49fb448a4">1</HarelDocOrder>
    <HarelAbandonSignalType xmlns="21e3d994-461f-4904-b5d3-a3b49fb448a4">ללא</HarelAbandonSignalType>
    <Harel_PushUpdates xmlns="7cec0faf-ff68-4308-9d47-a61eb28521e9" xsi:nil="true"/>
    <Harel_Explanation xmlns="7CEC0FAF-FF68-4308-9D47-A61EB28521E9" xsi:nil="true"/>
    <Harel_WhatWasUpdated xmlns="7cec0faf-ff68-4308-9d47-a61eb28521e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AreaAndProductsTaxHTField xmlns="7cec0faf-ff68-4308-9d47-a61eb28521e9">
      <Terms xmlns="http://schemas.microsoft.com/office/infopath/2007/PartnerControls"/>
    </HarelAreaAndProductsTaxHTField>
    <_dlc_DocId xmlns="21e3d994-461f-4904-b5d3-a3b49fb448a4">CUSTOMERS-869076397-181</_dlc_DocId>
    <_dlc_DocIdUrl xmlns="21e3d994-461f-4904-b5d3-a3b49fb448a4">
      <Url>https://www-edit.harel-ext.com/long-term-savings/pension/funds/pension-al/_layouts/15/DocIdRedir.aspx?ID=CUSTOMERS-869076397-181</Url>
      <Description>CUSTOMERS-869076397-181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Props1.xml><?xml version="1.0" encoding="utf-8"?>
<ds:datastoreItem xmlns:ds="http://schemas.openxmlformats.org/officeDocument/2006/customXml" ds:itemID="{9DABD5F9-FA56-4988-839B-E5FD0E903712}"/>
</file>

<file path=customXml/itemProps2.xml><?xml version="1.0" encoding="utf-8"?>
<ds:datastoreItem xmlns:ds="http://schemas.openxmlformats.org/officeDocument/2006/customXml" ds:itemID="{5B9D15F5-E993-4724-85CD-4EC5C17D8504}"/>
</file>

<file path=customXml/itemProps3.xml><?xml version="1.0" encoding="utf-8"?>
<ds:datastoreItem xmlns:ds="http://schemas.openxmlformats.org/officeDocument/2006/customXml" ds:itemID="{F571798B-FCE0-41EC-9957-B867D8C770A4}"/>
</file>

<file path=customXml/itemProps4.xml><?xml version="1.0" encoding="utf-8"?>
<ds:datastoreItem xmlns:ds="http://schemas.openxmlformats.org/officeDocument/2006/customXml" ds:itemID="{F70A3707-ECB5-4422-A786-C26202ED98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רבעון רביעי 2020</dc:title>
  <dc:creator>Arnon Ishach</dc:creator>
  <cp:lastModifiedBy>Avivit Alfia</cp:lastModifiedBy>
  <dcterms:created xsi:type="dcterms:W3CDTF">2021-01-20T14:42:24Z</dcterms:created>
  <dcterms:modified xsi:type="dcterms:W3CDTF">2021-04-08T08:30:43Z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0x010100335C0ECE568C452B92B62BECFDC242E600AAA2B3FA9CDE9A418434F2268B8F0070</vt:lpwstr>
  </property>
  <property fmtid="{D5CDD505-2E9C-101B-9397-08002B2CF9AE}" pid="3" name="_dlc_DocIdItemGuid">
    <vt:lpwstr>b2bbc9d1-0a23-4777-a5f5-e8136ed9198a</vt:lpwstr>
  </property>
  <property fmtid="{D5CDD505-2E9C-101B-9397-08002B2CF9AE}" pid="4" name="Order">
    <vt:r8>18100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