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2760" yWindow="32760" windowWidth="28800" windowHeight="12195" firstSheet="11" activeTab="14"/>
  </bookViews>
  <sheets>
    <sheet name="הראל פנסיה כללית למקבלי קצבה" sheetId="1" r:id="rId1"/>
    <sheet name="פנסיה כללית הלכה למקבלי קצבה" sheetId="2" r:id="rId2"/>
    <sheet name="הראל פנסיה כללית הלכה" sheetId="3" r:id="rId3"/>
    <sheet name="הראל פנסיה כללית קיימות" sheetId="4" r:id="rId4"/>
    <sheet name="הראל פנסיה כללית משולב סחיר" sheetId="5" r:id="rId5"/>
    <sheet name="הראל פנסיה כללית עוקב מדד גמיש" sheetId="6" r:id="rId6"/>
    <sheet name="הראל פנסיה כללית מחקה מדד 500sp" sheetId="7" r:id="rId7"/>
    <sheet name="הראל פנסיה כללית שקלי טווח קצר" sheetId="8" r:id="rId8"/>
    <sheet name="הראל פנסיה כללית מניות" sheetId="9" r:id="rId9"/>
    <sheet name="פנסיה כללית בסיסי למקבלי קצבה" sheetId="10" r:id="rId10"/>
    <sheet name="הראל פנסיה כללית מבוטחים" sheetId="11" r:id="rId11"/>
    <sheet name="הראל פנסיה כללית לגילאי 50 ומטה" sheetId="12" r:id="rId12"/>
    <sheet name="הראל פנסיה כללית לבני 50 עד 60" sheetId="13" r:id="rId13"/>
    <sheet name="הראל פנסיה כללית לבני 60 ומעלה" sheetId="14" r:id="rId14"/>
    <sheet name="נספח 1 מצרפי לדיווח" sheetId="15" r:id="rId15"/>
    <sheet name="נספח 2 לדיווח" sheetId="16" r:id="rId16"/>
    <sheet name="נספח 3 לדיווח" sheetId="17" r:id="rId17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<sst xmlns="http://schemas.openxmlformats.org/spreadsheetml/2006/main" count="3691" uniqueCount="120">
  <si>
    <t>נספח 3 - פירוט עמלות ניהול חיצוני לתקופה המסתיימת ביום 31/12/2023</t>
  </si>
  <si>
    <t>הראל פנסיה וגמל בע"מ - הראל פנסיה כללית - קרן פנסיה חדשה כללית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</si>
  <si>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</si>
  <si>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</si>
  <si>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</si>
  <si>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</si>
  <si>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</si>
  <si>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</si>
  <si>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</si>
  <si>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</si>
  <si>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</si>
  <si>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</si>
  <si>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</si>
  <si>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</si>
  <si>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</si>
  <si>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</si>
  <si>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</si>
  <si>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</si>
  <si>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</si>
  <si>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</si>
  <si>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תכלית מדדים ניהול קרנות נאמנות בע"מ</t>
  </si>
  <si>
    <t>מנהל קרנות  - מגדל קרנות נאמנות בע"מ</t>
  </si>
  <si>
    <t>מנהל קרנות  - פסגות קרנות מדדים בע"מ</t>
  </si>
  <si>
    <t>מנהל קרנות ג' - מור ניהול קרנות נאמנות (2013)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</si>
  <si>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</si>
  <si>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</si>
  <si>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</si>
  <si>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</si>
  <si>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</si>
  <si>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</si>
  <si>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2 - פרוט עמלות והוצאות לתקופה המסתיימת ביום 31/12/2023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</si>
  <si>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</si>
  <si>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</si>
  <si>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</si>
  <si>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</si>
  <si>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</si>
  <si>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</si>
  <si>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לאומי</t>
  </si>
  <si>
    <t>ברוקר ג' - לידר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</si>
  <si>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</si>
  <si>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</si>
  <si>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</si>
  <si>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</si>
  <si>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</si>
  <si>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</si>
  <si>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</si>
  <si>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</si>
  <si>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</si>
  <si>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</si>
  <si>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</si>
  <si>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</si>
  <si>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</si>
  <si>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</si>
  <si>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</si>
  <si>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</si>
  <si>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</si>
  <si>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גוף/יחיד ד'</t>
  </si>
  <si>
    <t>סך הוצאות בעד מתן משכנתאות</t>
  </si>
  <si>
    <t>סך הכל עמלות והוצאות</t>
  </si>
  <si>
    <t>נספח 1 - סך התשלומים ששולמו בעד כל סוג של הוצאה ישירה לתקופה המסתיימת ביום 31/12/2023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</si>
  <si>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</si>
  <si>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</si>
  <si>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</si>
  <si>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</si>
  <si>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</si>
  <si>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</si>
  <si>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</si>
  <si>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</si>
  <si>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</si>
  <si>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</si>
  <si>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</si>
  <si>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</si>
  <si>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</si>
  <si>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</si>
  <si>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</si>
  <si>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</si>
  <si>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</si>
  <si>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</si>
  <si>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</si>
  <si>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</si>
  <si>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</si>
  <si>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</si>
  <si>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</si>
  <si>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</si>
  <si>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% לפי התקנות (סיכום סעיפים 4 חלקי סך נכסים)</t>
  </si>
  <si>
    <t>ב. שיעור סך הוצאות ישירות מתוך יתרת נכסים ממוצעת (באחוזים)</t>
  </si>
  <si>
    <t>הראל פנסיה כללית מסלול לבני 60 ומעלה</t>
  </si>
  <si>
    <t>הראל פנסיה כללית מסלול לבני 50 עד 60</t>
  </si>
  <si>
    <t>הראל פנסיה כללית מסלול לגילאי 50 ומטה</t>
  </si>
  <si>
    <t>הראל פנסיה כללית מבוטחים</t>
  </si>
  <si>
    <t>הראל פנסיה כללית בסיסי למקבלי קצבה</t>
  </si>
  <si>
    <t>הראל פנסיה כללית מניות</t>
  </si>
  <si>
    <t>הראל פנסיה כללית שקלי טווח קצר</t>
  </si>
  <si>
    <t>הראל פנסיה כללית מחקה מדד 500 s&amp;p</t>
  </si>
  <si>
    <t>הראל פנסיה כללית עוקב מדדים גמיש</t>
  </si>
  <si>
    <t>הראל פנסיה כללית משולב סחיר</t>
  </si>
  <si>
    <t>הראל פנסיה כללית קיימות</t>
  </si>
  <si>
    <t>הראל פנסיה כללית הלכה</t>
  </si>
  <si>
    <t>הראל פנסיה כללית הלכה למקבלי קצבה חדשים</t>
  </si>
  <si>
    <t>הראל פנסיה כללית בסיסי למקבלי קצבה קיימים</t>
  </si>
  <si>
    <t>שורה זו ריקה</t>
  </si>
  <si>
    <t>הגעת לשדה האחרון בשורה זו</t>
  </si>
  <si>
    <t>תא ללא תוכן, המשך בתא הבא</t>
  </si>
  <si>
    <t>שורה זו אחרונה בגיליון מספר 1 מתוך  17 גיליונות</t>
  </si>
  <si>
    <t>שורה זו אחרונה בגיליון מספר 2 מתוך  17 גיליונות</t>
  </si>
  <si>
    <t>שורה זו אחרונה בגיליון מספר 3 מתוך  17 גיליונות</t>
  </si>
  <si>
    <t>שורה זו אחרונה בגיליון מספר 4 מתוך  17 גיליונות</t>
  </si>
  <si>
    <t>שורה זו אחרונה בגיליון מספר 5 מתוך  17 גיליונות</t>
  </si>
  <si>
    <t>שורה זו אחרונה בגיליון מספר 6 מתוך  17 גיליונות</t>
  </si>
  <si>
    <t>שורה זו אחרונה בגיליון מספר 7 מתוך  17 גיליונות</t>
  </si>
  <si>
    <t>שורה זו אחרונה בגיליון מספר 8 מתוך  17 גיליונות</t>
  </si>
  <si>
    <t>שורה זו אחרונה בגיליון מספר 9 מתוך  17 גיליונות</t>
  </si>
  <si>
    <t>שורה זו אחרונה בגיליון מספר 10 מתוך  17 גיליונות</t>
  </si>
  <si>
    <t>שורה זו אחרונה בגיליון מספר 11 מתוך  17 גיליונות</t>
  </si>
  <si>
    <t>שורה זו אחרונה בגיליון מספר 12 מתוך  17 גיליונות</t>
  </si>
  <si>
    <t>שורה זו אחרונה בגיליון מספר 13 מתוך  17 גיליונות</t>
  </si>
  <si>
    <t>שורה זו אחרונה בגיליון מספר 14 מתוך  17 גיליונות</t>
  </si>
  <si>
    <t>שורה זו אחרונה בגיליון מספר 15 מתוך  17 גיליונות</t>
  </si>
  <si>
    <t>שורה זו אחרונה בגיליון מספר 16 מתוך  17 גיליונות</t>
  </si>
  <si>
    <t>שורה זו אחרונה בגיליון מספר 17 מתוך  17 גיליונות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</si>
</sst>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22"/>
      <name val="David"/>
      <family val="2"/>
    </font>
    <font>
      <b/>
      <sz val="12"/>
      <color indexed="9"/>
      <name val="David"/>
      <family val="2"/>
    </font>
    <font>
      <sz val="12"/>
      <color indexed="9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Calibri"/>
      <family val="2"/>
    </font>
    <font>
      <b/>
      <sz val="10"/>
      <color rgb="FFC0C0C0"/>
      <name val="David"/>
      <family val="2"/>
    </font>
    <font>
      <b/>
      <sz val="12"/>
      <color rgb="FFFFFFFF"/>
      <name val="David"/>
      <family val="2"/>
    </font>
    <font>
      <sz val="12"/>
      <color rgb="FFFFFFFF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35" applyFont="1" applyFill="1" applyBorder="1" applyAlignment="1">
      <alignment horizontal="right" vertical="center" wrapText="1"/>
      <protection/>
    </xf>
    <xf numFmtId="0" fontId="6" fillId="33" borderId="10" xfId="35" applyFont="1" applyFill="1" applyBorder="1" applyAlignment="1">
      <alignment horizontal="right" vertical="center" wrapText="1"/>
      <protection/>
    </xf>
    <xf numFmtId="0" fontId="4" fillId="33" borderId="10" xfId="35" applyFont="1" applyFill="1" applyBorder="1" applyAlignment="1">
      <alignment horizontal="right" vertical="center" wrapText="1"/>
      <protection/>
    </xf>
    <xf numFmtId="0" fontId="7" fillId="33" borderId="10" xfId="35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>
      <alignment vertical="center" wrapText="1"/>
      <protection/>
    </xf>
    <xf numFmtId="164" fontId="5" fillId="0" borderId="11" xfId="35" applyNumberFormat="1" applyFont="1" applyFill="1" applyBorder="1" applyAlignment="1">
      <alignment vertical="center" wrapText="1"/>
      <protection/>
    </xf>
    <xf numFmtId="165" fontId="8" fillId="0" borderId="12" xfId="35" applyNumberFormat="1" applyFont="1" applyFill="1" applyBorder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5" fillId="33" borderId="11" xfId="35" applyFont="1" applyFill="1" applyBorder="1" applyAlignment="1">
      <alignment horizontal="right" vertical="center" wrapText="1"/>
      <protection/>
    </xf>
    <xf numFmtId="0" fontId="4" fillId="33" borderId="11" xfId="35" applyFont="1" applyFill="1" applyBorder="1" applyAlignment="1">
      <alignment horizontal="right" vertical="center" wrapText="1"/>
      <protection/>
    </xf>
    <xf numFmtId="0" fontId="6" fillId="33" borderId="11" xfId="35" applyFont="1" applyFill="1" applyBorder="1" applyAlignment="1">
      <alignment horizontal="right" vertical="top" wrapText="1" readingOrder="2"/>
      <protection/>
    </xf>
    <xf numFmtId="0" fontId="6" fillId="33" borderId="11" xfId="35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5" fillId="33" borderId="11" xfId="35" applyFont="1" applyFill="1" applyBorder="1" applyAlignment="1">
      <alignment horizontal="right" vertical="center" wrapText="1" readingOrder="2"/>
      <protection/>
    </xf>
    <xf numFmtId="0" fontId="4" fillId="33" borderId="11" xfId="35" applyFont="1" applyFill="1" applyBorder="1" applyAlignment="1">
      <alignment horizontal="right" vertical="center" wrapText="1" readingOrder="2"/>
      <protection/>
    </xf>
    <xf numFmtId="0" fontId="5" fillId="33" borderId="10" xfId="35" applyFont="1" applyFill="1" applyBorder="1" applyAlignment="1">
      <alignment horizontal="right" vertical="center" wrapText="1" readingOrder="2"/>
      <protection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Protection="1">
      <alignment wrapText="1"/>
      <protection locked="0"/>
    </xf>
    <xf numFmtId="164" fontId="8" fillId="0" borderId="13" xfId="33" applyNumberFormat="1" applyFont="1" applyFill="1" applyBorder="1" applyAlignment="1" applyProtection="1">
      <alignment wrapText="1"/>
      <protection locked="0"/>
    </xf>
    <xf numFmtId="164" fontId="8" fillId="0" borderId="12" xfId="33" applyNumberFormat="1" applyFont="1" applyFill="1" applyBorder="1" applyAlignment="1" applyProtection="1">
      <alignment wrapText="1"/>
      <protection locked="0"/>
    </xf>
    <xf numFmtId="164" fontId="8" fillId="0" borderId="12" xfId="35" applyNumberFormat="1" applyFont="1" applyFill="1" applyBorder="1" applyProtection="1">
      <alignment wrapText="1"/>
      <protection locked="0"/>
    </xf>
    <xf numFmtId="164" fontId="8" fillId="0" borderId="14" xfId="33" applyNumberFormat="1" applyFont="1" applyFill="1" applyBorder="1" applyAlignment="1" applyProtection="1">
      <alignment wrapText="1"/>
      <protection locked="0"/>
    </xf>
    <xf numFmtId="164" fontId="5" fillId="0" borderId="12" xfId="33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>
      <alignment horizontal="center" vertical="center" wrapText="1" readingOrder="2"/>
      <protection/>
    </xf>
    <xf numFmtId="0" fontId="44" fillId="0" borderId="0" xfId="0" applyFont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11" xfId="35" applyFont="1" applyFill="1" applyBorder="1" applyAlignment="1">
      <alignment horizontal="center" vertical="center" wrapText="1" readingOrder="2"/>
      <protection/>
    </xf>
    <xf numFmtId="0" fontId="46" fillId="0" borderId="14" xfId="35" applyFont="1" applyFill="1" applyBorder="1" applyAlignment="1">
      <alignment vertical="center" wrapText="1"/>
      <protection/>
    </xf>
    <xf numFmtId="165" fontId="46" fillId="0" borderId="11" xfId="35" applyNumberFormat="1" applyFont="1" applyFill="1" applyBorder="1" applyAlignment="1">
      <alignment vertical="center" wrapText="1"/>
      <protection/>
    </xf>
    <xf numFmtId="165" fontId="47" fillId="0" borderId="12" xfId="35" applyNumberFormat="1" applyFont="1" applyFill="1" applyBorder="1" applyProtection="1">
      <alignment wrapText="1"/>
      <protection locked="0"/>
    </xf>
    <xf numFmtId="165" fontId="46" fillId="0" borderId="14" xfId="35" applyNumberFormat="1" applyFont="1" applyFill="1" applyBorder="1" applyAlignment="1">
      <alignment vertical="center" wrapText="1"/>
      <protection/>
    </xf>
    <xf numFmtId="164" fontId="46" fillId="0" borderId="14" xfId="35" applyNumberFormat="1" applyFont="1" applyFill="1" applyBorder="1" applyAlignment="1">
      <alignment vertical="center" wrapText="1"/>
      <protection/>
    </xf>
    <xf numFmtId="164" fontId="46" fillId="0" borderId="11" xfId="35" applyNumberFormat="1" applyFont="1" applyFill="1" applyBorder="1" applyAlignment="1">
      <alignment vertical="center" wrapText="1"/>
      <protection/>
    </xf>
    <xf numFmtId="164" fontId="47" fillId="0" borderId="12" xfId="35" applyNumberFormat="1" applyFont="1" applyFill="1" applyBorder="1" applyProtection="1">
      <alignment wrapText="1"/>
      <protection locked="0"/>
    </xf>
    <xf numFmtId="0" fontId="45" fillId="33" borderId="11" xfId="35" applyFont="1" applyFill="1" applyBorder="1" applyAlignment="1">
      <alignment horizontal="center" vertical="center" wrapText="1"/>
      <protection/>
    </xf>
    <xf numFmtId="0" fontId="45" fillId="33" borderId="10" xfId="35" applyFont="1" applyFill="1" applyBorder="1" applyAlignment="1">
      <alignment horizontal="center" vertical="center" wrapText="1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dxfs count="33">
    <dxf>
      <font>
        <b/>
        <i val="0"/>
        <color rgb="FFFF000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4" t="s">
        <v>100</v>
      </c>
    </row>
    <row r="2" spans="1:6" ht="31.5">
      <c r="A2" s="36" t="s">
        <v>102</v>
      </c>
      <c r="B2" s="36" t="s">
        <v>102</v>
      </c>
      <c r="C2" s="36" t="s">
        <v>102</v>
      </c>
      <c r="D2" s="36" t="s">
        <v>102</v>
      </c>
      <c r="E2" s="19" t="s">
        <v>59</v>
      </c>
      <c r="F2" s="35" t="s">
        <v>101</v>
      </c>
    </row>
    <row r="3" spans="1:6" ht="17.25" customHeight="1">
      <c r="A3" s="34" t="s">
        <v>100</v>
      </c>
      <c r="E3" s="20"/>
      <c r="F3" s="8"/>
    </row>
    <row r="4" spans="1:6" ht="15.75">
      <c r="A4" s="36" t="s">
        <v>102</v>
      </c>
      <c r="B4" s="36" t="s">
        <v>102</v>
      </c>
      <c r="C4" s="36" t="s">
        <v>102</v>
      </c>
      <c r="D4" s="36" t="s">
        <v>102</v>
      </c>
      <c r="E4" s="21" t="str">
        <f>_xlfn.COMPOUNDVALUE(14)</f>
        <v>הראל פנסיה כללית בסיסי למקבלי קצבה קיימים</v>
      </c>
      <c r="F4" s="35" t="s">
        <v>101</v>
      </c>
    </row>
    <row r="5" spans="1:6" ht="17.25" customHeight="1">
      <c r="A5" s="34" t="s">
        <v>100</v>
      </c>
      <c r="E5" s="20"/>
      <c r="F5" s="8"/>
    </row>
    <row r="6" spans="1:7" ht="15.75">
      <c r="A6" s="36" t="s">
        <v>102</v>
      </c>
      <c r="B6" s="36" t="s">
        <v>102</v>
      </c>
      <c r="C6" s="36" t="s">
        <v>102</v>
      </c>
      <c r="D6" s="36" t="s">
        <v>102</v>
      </c>
      <c r="E6" s="37" t="s">
        <v>102</v>
      </c>
      <c r="F6" s="9" t="s">
        <v>29</v>
      </c>
      <c r="G6" s="36" t="s">
        <v>101</v>
      </c>
    </row>
    <row r="7" spans="1:6" ht="31.5">
      <c r="A7" s="36" t="s">
        <v>102</v>
      </c>
      <c r="B7" s="36" t="s">
        <v>102</v>
      </c>
      <c r="C7" s="36" t="s">
        <v>102</v>
      </c>
      <c r="D7" s="36" t="s">
        <v>102</v>
      </c>
      <c r="E7" s="22" t="s">
        <v>60</v>
      </c>
      <c r="F7" s="38" t="s">
        <v>101</v>
      </c>
    </row>
    <row r="8" spans="1:7" ht="15.75">
      <c r="A8" s="36" t="s">
        <v>102</v>
      </c>
      <c r="B8" s="36" t="s">
        <v>102</v>
      </c>
      <c r="C8" s="36" t="s">
        <v>102</v>
      </c>
      <c r="D8" s="36" t="s">
        <v>102</v>
      </c>
      <c r="E8" s="23" t="s">
        <v>61</v>
      </c>
      <c r="F8" s="25">
        <v>0</v>
      </c>
      <c r="G8" s="36" t="s">
        <v>101</v>
      </c>
    </row>
    <row r="9" spans="1:7" ht="15.75">
      <c r="A9" s="36" t="s">
        <v>102</v>
      </c>
      <c r="B9" s="36" t="s">
        <v>102</v>
      </c>
      <c r="C9" s="36" t="s">
        <v>102</v>
      </c>
      <c r="D9" s="36" t="s">
        <v>102</v>
      </c>
      <c r="E9" s="23" t="s">
        <v>62</v>
      </c>
      <c r="F9" s="25">
        <v>1.6890570568607368</v>
      </c>
      <c r="G9" s="36" t="s">
        <v>101</v>
      </c>
    </row>
    <row r="10" spans="1:6" ht="17.25" customHeight="1">
      <c r="A10" s="34" t="s">
        <v>100</v>
      </c>
      <c r="E10" s="33"/>
      <c r="F10" s="13"/>
    </row>
    <row r="11" spans="1:6" ht="31.5">
      <c r="A11" s="36" t="s">
        <v>102</v>
      </c>
      <c r="B11" s="36" t="s">
        <v>102</v>
      </c>
      <c r="C11" s="36" t="s">
        <v>102</v>
      </c>
      <c r="D11" s="36" t="s">
        <v>102</v>
      </c>
      <c r="E11" s="22" t="s">
        <v>63</v>
      </c>
      <c r="F11" s="38" t="s">
        <v>101</v>
      </c>
    </row>
    <row r="12" spans="1:7" ht="15.75">
      <c r="A12" s="36" t="s">
        <v>102</v>
      </c>
      <c r="B12" s="36" t="s">
        <v>102</v>
      </c>
      <c r="C12" s="36" t="s">
        <v>102</v>
      </c>
      <c r="D12" s="36" t="s">
        <v>102</v>
      </c>
      <c r="E12" s="23" t="s">
        <v>64</v>
      </c>
      <c r="F12" s="14">
        <v>0</v>
      </c>
      <c r="G12" s="36" t="s">
        <v>101</v>
      </c>
    </row>
    <row r="13" spans="1:7" ht="15.75">
      <c r="A13" s="36" t="s">
        <v>102</v>
      </c>
      <c r="B13" s="36" t="s">
        <v>102</v>
      </c>
      <c r="C13" s="36" t="s">
        <v>102</v>
      </c>
      <c r="D13" s="36" t="s">
        <v>102</v>
      </c>
      <c r="E13" s="23" t="s">
        <v>65</v>
      </c>
      <c r="F13" s="14">
        <v>0.009159999999999998</v>
      </c>
      <c r="G13" s="36" t="s">
        <v>101</v>
      </c>
    </row>
    <row r="14" spans="1:6" ht="17.25" customHeight="1">
      <c r="A14" s="34" t="s">
        <v>100</v>
      </c>
      <c r="E14" s="33"/>
      <c r="F14" s="13"/>
    </row>
    <row r="15" spans="1:6" ht="31.5">
      <c r="A15" s="36" t="s">
        <v>102</v>
      </c>
      <c r="B15" s="36" t="s">
        <v>102</v>
      </c>
      <c r="C15" s="36" t="s">
        <v>102</v>
      </c>
      <c r="D15" s="36" t="s">
        <v>102</v>
      </c>
      <c r="E15" s="22" t="s">
        <v>66</v>
      </c>
      <c r="F15" s="38" t="s">
        <v>101</v>
      </c>
    </row>
    <row r="16" spans="1:7" ht="25.5">
      <c r="A16" s="36" t="s">
        <v>102</v>
      </c>
      <c r="B16" s="36" t="s">
        <v>102</v>
      </c>
      <c r="C16" s="36" t="s">
        <v>102</v>
      </c>
      <c r="D16" s="36" t="s">
        <v>102</v>
      </c>
      <c r="E16" s="23" t="s">
        <v>67</v>
      </c>
      <c r="F16" s="11">
        <v>0.00063</v>
      </c>
      <c r="G16" s="36" t="s">
        <v>101</v>
      </c>
    </row>
    <row r="17" spans="1:7" ht="15.75">
      <c r="A17" s="36" t="s">
        <v>102</v>
      </c>
      <c r="B17" s="36" t="s">
        <v>102</v>
      </c>
      <c r="C17" s="36" t="s">
        <v>102</v>
      </c>
      <c r="D17" s="36" t="s">
        <v>102</v>
      </c>
      <c r="E17" s="23" t="s">
        <v>68</v>
      </c>
      <c r="F17" s="11">
        <v>0</v>
      </c>
      <c r="G17" s="36" t="s">
        <v>101</v>
      </c>
    </row>
    <row r="18" spans="1:7" ht="15.75">
      <c r="A18" s="36" t="s">
        <v>102</v>
      </c>
      <c r="B18" s="36" t="s">
        <v>102</v>
      </c>
      <c r="C18" s="36" t="s">
        <v>102</v>
      </c>
      <c r="D18" s="36" t="s">
        <v>102</v>
      </c>
      <c r="E18" s="23" t="s">
        <v>69</v>
      </c>
      <c r="F18" s="11">
        <v>0</v>
      </c>
      <c r="G18" s="36" t="s">
        <v>101</v>
      </c>
    </row>
    <row r="19" spans="1:6" ht="17.25" customHeight="1">
      <c r="A19" s="34" t="s">
        <v>100</v>
      </c>
      <c r="E19" s="33"/>
      <c r="F19" s="13"/>
    </row>
    <row r="20" spans="1:6" ht="31.5">
      <c r="A20" s="36" t="s">
        <v>102</v>
      </c>
      <c r="B20" s="36" t="s">
        <v>102</v>
      </c>
      <c r="C20" s="36" t="s">
        <v>102</v>
      </c>
      <c r="D20" s="36" t="s">
        <v>102</v>
      </c>
      <c r="E20" s="22" t="s">
        <v>70</v>
      </c>
      <c r="F20" s="39" t="s">
        <v>101</v>
      </c>
    </row>
    <row r="21" spans="1:7" ht="15.75">
      <c r="A21" s="36" t="s">
        <v>102</v>
      </c>
      <c r="B21" s="36" t="s">
        <v>102</v>
      </c>
      <c r="C21" s="36" t="s">
        <v>102</v>
      </c>
      <c r="D21" s="36" t="s">
        <v>102</v>
      </c>
      <c r="E21" s="23" t="s">
        <v>71</v>
      </c>
      <c r="F21" s="11">
        <v>0</v>
      </c>
      <c r="G21" s="36" t="s">
        <v>101</v>
      </c>
    </row>
    <row r="22" spans="1:7" ht="15.75">
      <c r="A22" s="36" t="s">
        <v>102</v>
      </c>
      <c r="B22" s="36" t="s">
        <v>102</v>
      </c>
      <c r="C22" s="36" t="s">
        <v>102</v>
      </c>
      <c r="D22" s="36" t="s">
        <v>102</v>
      </c>
      <c r="E22" s="23" t="s">
        <v>72</v>
      </c>
      <c r="F22" s="11">
        <v>0</v>
      </c>
      <c r="G22" s="36" t="s">
        <v>101</v>
      </c>
    </row>
    <row r="23" spans="1:6" ht="31.5">
      <c r="A23" s="36" t="s">
        <v>102</v>
      </c>
      <c r="B23" s="36" t="s">
        <v>102</v>
      </c>
      <c r="C23" s="36" t="s">
        <v>102</v>
      </c>
      <c r="D23" s="36" t="s">
        <v>102</v>
      </c>
      <c r="E23" s="23" t="s">
        <v>73</v>
      </c>
      <c r="F23" s="40" t="s">
        <v>101</v>
      </c>
    </row>
    <row r="24" spans="1:6" ht="31.5">
      <c r="A24" s="36" t="s">
        <v>102</v>
      </c>
      <c r="B24" s="36" t="s">
        <v>102</v>
      </c>
      <c r="C24" s="36" t="s">
        <v>102</v>
      </c>
      <c r="D24" s="36" t="s">
        <v>102</v>
      </c>
      <c r="E24" s="23" t="s">
        <v>74</v>
      </c>
      <c r="F24" s="40" t="s">
        <v>101</v>
      </c>
    </row>
    <row r="25" spans="1:7" ht="15.75">
      <c r="A25" s="36" t="s">
        <v>102</v>
      </c>
      <c r="B25" s="36" t="s">
        <v>102</v>
      </c>
      <c r="C25" s="36" t="s">
        <v>102</v>
      </c>
      <c r="D25" s="36" t="s">
        <v>102</v>
      </c>
      <c r="E25" s="23" t="s">
        <v>75</v>
      </c>
      <c r="F25" s="11">
        <v>0</v>
      </c>
      <c r="G25" s="36" t="s">
        <v>101</v>
      </c>
    </row>
    <row r="26" spans="1:7" ht="15.75">
      <c r="A26" s="36" t="s">
        <v>102</v>
      </c>
      <c r="B26" s="36" t="s">
        <v>102</v>
      </c>
      <c r="C26" s="36" t="s">
        <v>102</v>
      </c>
      <c r="D26" s="36" t="s">
        <v>102</v>
      </c>
      <c r="E26" s="23" t="s">
        <v>76</v>
      </c>
      <c r="F26" s="11">
        <v>0</v>
      </c>
      <c r="G26" s="36" t="s">
        <v>101</v>
      </c>
    </row>
    <row r="27" spans="1:7" ht="15.75">
      <c r="A27" s="36" t="s">
        <v>102</v>
      </c>
      <c r="B27" s="36" t="s">
        <v>102</v>
      </c>
      <c r="C27" s="36" t="s">
        <v>102</v>
      </c>
      <c r="D27" s="36" t="s">
        <v>102</v>
      </c>
      <c r="E27" s="23" t="s">
        <v>77</v>
      </c>
      <c r="F27" s="14">
        <v>0</v>
      </c>
      <c r="G27" s="36" t="s">
        <v>101</v>
      </c>
    </row>
    <row r="28" spans="1:7" ht="15.75">
      <c r="A28" s="36" t="s">
        <v>102</v>
      </c>
      <c r="B28" s="36" t="s">
        <v>102</v>
      </c>
      <c r="C28" s="36" t="s">
        <v>102</v>
      </c>
      <c r="D28" s="36" t="s">
        <v>102</v>
      </c>
      <c r="E28" s="23" t="s">
        <v>78</v>
      </c>
      <c r="F28" s="14">
        <v>0</v>
      </c>
      <c r="G28" s="36" t="s">
        <v>101</v>
      </c>
    </row>
    <row r="29" spans="1:6" ht="17.25" customHeight="1">
      <c r="A29" s="34" t="s">
        <v>100</v>
      </c>
      <c r="E29" s="23"/>
      <c r="F29" s="26"/>
    </row>
    <row r="30" spans="1:6" ht="31.5">
      <c r="A30" s="36" t="s">
        <v>102</v>
      </c>
      <c r="B30" s="36" t="s">
        <v>102</v>
      </c>
      <c r="C30" s="36" t="s">
        <v>102</v>
      </c>
      <c r="D30" s="36" t="s">
        <v>102</v>
      </c>
      <c r="E30" s="22" t="s">
        <v>79</v>
      </c>
      <c r="F30" s="39" t="s">
        <v>101</v>
      </c>
    </row>
    <row r="31" spans="1:7" ht="15.75">
      <c r="A31" s="36" t="s">
        <v>102</v>
      </c>
      <c r="B31" s="36" t="s">
        <v>102</v>
      </c>
      <c r="C31" s="36" t="s">
        <v>102</v>
      </c>
      <c r="D31" s="36" t="s">
        <v>102</v>
      </c>
      <c r="E31" s="23" t="s">
        <v>80</v>
      </c>
      <c r="F31" s="11">
        <v>0</v>
      </c>
      <c r="G31" s="36" t="s">
        <v>101</v>
      </c>
    </row>
    <row r="32" spans="1:7" ht="15.75">
      <c r="A32" s="36" t="s">
        <v>102</v>
      </c>
      <c r="B32" s="36" t="s">
        <v>102</v>
      </c>
      <c r="C32" s="36" t="s">
        <v>102</v>
      </c>
      <c r="D32" s="36" t="s">
        <v>102</v>
      </c>
      <c r="E32" s="23" t="s">
        <v>81</v>
      </c>
      <c r="F32" s="11">
        <v>1.0623099999999999</v>
      </c>
      <c r="G32" s="36" t="s">
        <v>101</v>
      </c>
    </row>
    <row r="33" spans="1:6" ht="17.25" customHeight="1">
      <c r="A33" s="34" t="s">
        <v>100</v>
      </c>
      <c r="E33" s="33"/>
      <c r="F33" s="13"/>
    </row>
    <row r="34" spans="1:7" ht="15.75">
      <c r="A34" s="36" t="s">
        <v>102</v>
      </c>
      <c r="B34" s="36" t="s">
        <v>102</v>
      </c>
      <c r="C34" s="36" t="s">
        <v>102</v>
      </c>
      <c r="D34" s="36" t="s">
        <v>102</v>
      </c>
      <c r="E34" s="22" t="s">
        <v>82</v>
      </c>
      <c r="F34" s="12">
        <v>2.7611570568607364</v>
      </c>
      <c r="G34" s="36" t="s">
        <v>101</v>
      </c>
    </row>
    <row r="35" spans="1:6" ht="17.25" customHeight="1">
      <c r="A35" s="34" t="s">
        <v>100</v>
      </c>
      <c r="E35" s="33"/>
      <c r="F35" s="13"/>
    </row>
    <row r="36" spans="1:6" ht="31.5">
      <c r="A36" s="36" t="s">
        <v>102</v>
      </c>
      <c r="B36" s="36" t="s">
        <v>102</v>
      </c>
      <c r="C36" s="36" t="s">
        <v>102</v>
      </c>
      <c r="D36" s="36" t="s">
        <v>102</v>
      </c>
      <c r="E36" s="22" t="s">
        <v>83</v>
      </c>
      <c r="F36" s="41" t="s">
        <v>101</v>
      </c>
    </row>
    <row r="37" spans="1:7" ht="25.5">
      <c r="A37" s="36" t="s">
        <v>102</v>
      </c>
      <c r="B37" s="36" t="s">
        <v>102</v>
      </c>
      <c r="C37" s="36" t="s">
        <v>102</v>
      </c>
      <c r="D37" s="36" t="s">
        <v>102</v>
      </c>
      <c r="E37" s="23" t="s">
        <v>84</v>
      </c>
      <c r="F37" s="27">
        <v>0</v>
      </c>
      <c r="G37" s="36" t="s">
        <v>101</v>
      </c>
    </row>
    <row r="38" spans="1:7" ht="15.75">
      <c r="A38" s="36" t="s">
        <v>102</v>
      </c>
      <c r="B38" s="36" t="s">
        <v>102</v>
      </c>
      <c r="C38" s="36" t="s">
        <v>102</v>
      </c>
      <c r="D38" s="36" t="s">
        <v>102</v>
      </c>
      <c r="E38" s="23" t="s">
        <v>85</v>
      </c>
      <c r="F38" s="27">
        <v>3.828574658720016E-05</v>
      </c>
      <c r="G38" s="36" t="s">
        <v>101</v>
      </c>
    </row>
    <row r="39" spans="1:6" ht="17.25" customHeight="1">
      <c r="A39" s="34" t="s">
        <v>100</v>
      </c>
      <c r="E39" s="24"/>
      <c r="F39" s="27"/>
    </row>
    <row r="40" spans="1:7" ht="15.75">
      <c r="A40" s="36" t="s">
        <v>102</v>
      </c>
      <c r="B40" s="36" t="s">
        <v>102</v>
      </c>
      <c r="C40" s="36" t="s">
        <v>102</v>
      </c>
      <c r="D40" s="36" t="s">
        <v>102</v>
      </c>
      <c r="E40" s="22" t="s">
        <v>28</v>
      </c>
      <c r="F40" s="14">
        <v>74216.10195342696</v>
      </c>
      <c r="G40" s="36" t="s">
        <v>101</v>
      </c>
    </row>
    <row r="41" ht="85.5">
      <c r="A41" s="34" t="s">
        <v>103</v>
      </c>
    </row>
  </sheetData>
  <sheetProtection/>
  <conditionalFormatting sqref="F8:F34">
    <cfRule type="cellIs" priority="2" dxfId="31" operator="lessThan">
      <formula>0</formula>
    </cfRule>
  </conditionalFormatting>
  <conditionalFormatting sqref="F37:F38">
    <cfRule type="cellIs" priority="1" dxfId="3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4" t="s">
        <v>100</v>
      </c>
    </row>
    <row r="2" spans="1:6" ht="31.5">
      <c r="A2" s="36" t="s">
        <v>102</v>
      </c>
      <c r="B2" s="36" t="s">
        <v>102</v>
      </c>
      <c r="C2" s="36" t="s">
        <v>102</v>
      </c>
      <c r="D2" s="36" t="s">
        <v>102</v>
      </c>
      <c r="E2" s="19" t="s">
        <v>59</v>
      </c>
      <c r="F2" s="35" t="s">
        <v>101</v>
      </c>
    </row>
    <row r="3" spans="1:6" ht="17.25" customHeight="1">
      <c r="A3" s="34" t="s">
        <v>100</v>
      </c>
      <c r="E3" s="20"/>
      <c r="F3" s="8"/>
    </row>
    <row r="4" spans="1:6" ht="15.75">
      <c r="A4" s="36" t="s">
        <v>102</v>
      </c>
      <c r="B4" s="36" t="s">
        <v>102</v>
      </c>
      <c r="C4" s="36" t="s">
        <v>102</v>
      </c>
      <c r="D4" s="36" t="s">
        <v>102</v>
      </c>
      <c r="E4" s="21" t="str">
        <f>_xlfn.COMPOUNDVALUE(5)</f>
        <v>הראל פנסיה כללית בסיסי למקבלי קצבה</v>
      </c>
      <c r="F4" s="35" t="s">
        <v>101</v>
      </c>
    </row>
    <row r="5" spans="1:6" ht="17.25" customHeight="1">
      <c r="A5" s="34" t="s">
        <v>100</v>
      </c>
      <c r="E5" s="20"/>
      <c r="F5" s="8"/>
    </row>
    <row r="6" spans="1:7" ht="15.75">
      <c r="A6" s="36" t="s">
        <v>102</v>
      </c>
      <c r="B6" s="36" t="s">
        <v>102</v>
      </c>
      <c r="C6" s="36" t="s">
        <v>102</v>
      </c>
      <c r="D6" s="36" t="s">
        <v>102</v>
      </c>
      <c r="E6" s="37" t="s">
        <v>102</v>
      </c>
      <c r="F6" s="9" t="s">
        <v>29</v>
      </c>
      <c r="G6" s="36" t="s">
        <v>101</v>
      </c>
    </row>
    <row r="7" spans="1:6" ht="31.5">
      <c r="A7" s="36" t="s">
        <v>102</v>
      </c>
      <c r="B7" s="36" t="s">
        <v>102</v>
      </c>
      <c r="C7" s="36" t="s">
        <v>102</v>
      </c>
      <c r="D7" s="36" t="s">
        <v>102</v>
      </c>
      <c r="E7" s="22" t="s">
        <v>60</v>
      </c>
      <c r="F7" s="38" t="s">
        <v>101</v>
      </c>
    </row>
    <row r="8" spans="1:7" ht="15.75">
      <c r="A8" s="36" t="s">
        <v>102</v>
      </c>
      <c r="B8" s="36" t="s">
        <v>102</v>
      </c>
      <c r="C8" s="36" t="s">
        <v>102</v>
      </c>
      <c r="D8" s="36" t="s">
        <v>102</v>
      </c>
      <c r="E8" s="23" t="s">
        <v>61</v>
      </c>
      <c r="F8" s="25">
        <v>0</v>
      </c>
      <c r="G8" s="36" t="s">
        <v>101</v>
      </c>
    </row>
    <row r="9" spans="1:7" ht="15.75">
      <c r="A9" s="36" t="s">
        <v>102</v>
      </c>
      <c r="B9" s="36" t="s">
        <v>102</v>
      </c>
      <c r="C9" s="36" t="s">
        <v>102</v>
      </c>
      <c r="D9" s="36" t="s">
        <v>102</v>
      </c>
      <c r="E9" s="23" t="s">
        <v>62</v>
      </c>
      <c r="F9" s="25">
        <v>14.915556121687812</v>
      </c>
      <c r="G9" s="36" t="s">
        <v>101</v>
      </c>
    </row>
    <row r="10" spans="1:6" ht="17.25" customHeight="1">
      <c r="A10" s="34" t="s">
        <v>100</v>
      </c>
      <c r="E10" s="33"/>
      <c r="F10" s="13"/>
    </row>
    <row r="11" spans="1:6" ht="31.5">
      <c r="A11" s="36" t="s">
        <v>102</v>
      </c>
      <c r="B11" s="36" t="s">
        <v>102</v>
      </c>
      <c r="C11" s="36" t="s">
        <v>102</v>
      </c>
      <c r="D11" s="36" t="s">
        <v>102</v>
      </c>
      <c r="E11" s="22" t="s">
        <v>63</v>
      </c>
      <c r="F11" s="38" t="s">
        <v>101</v>
      </c>
    </row>
    <row r="12" spans="1:7" ht="15.75">
      <c r="A12" s="36" t="s">
        <v>102</v>
      </c>
      <c r="B12" s="36" t="s">
        <v>102</v>
      </c>
      <c r="C12" s="36" t="s">
        <v>102</v>
      </c>
      <c r="D12" s="36" t="s">
        <v>102</v>
      </c>
      <c r="E12" s="23" t="s">
        <v>64</v>
      </c>
      <c r="F12" s="14">
        <v>0</v>
      </c>
      <c r="G12" s="36" t="s">
        <v>101</v>
      </c>
    </row>
    <row r="13" spans="1:7" ht="15.75">
      <c r="A13" s="36" t="s">
        <v>102</v>
      </c>
      <c r="B13" s="36" t="s">
        <v>102</v>
      </c>
      <c r="C13" s="36" t="s">
        <v>102</v>
      </c>
      <c r="D13" s="36" t="s">
        <v>102</v>
      </c>
      <c r="E13" s="23" t="s">
        <v>65</v>
      </c>
      <c r="F13" s="14">
        <v>0</v>
      </c>
      <c r="G13" s="36" t="s">
        <v>101</v>
      </c>
    </row>
    <row r="14" spans="1:6" ht="17.25" customHeight="1">
      <c r="A14" s="34" t="s">
        <v>100</v>
      </c>
      <c r="E14" s="33"/>
      <c r="F14" s="13"/>
    </row>
    <row r="15" spans="1:6" ht="31.5">
      <c r="A15" s="36" t="s">
        <v>102</v>
      </c>
      <c r="B15" s="36" t="s">
        <v>102</v>
      </c>
      <c r="C15" s="36" t="s">
        <v>102</v>
      </c>
      <c r="D15" s="36" t="s">
        <v>102</v>
      </c>
      <c r="E15" s="22" t="s">
        <v>66</v>
      </c>
      <c r="F15" s="38" t="s">
        <v>101</v>
      </c>
    </row>
    <row r="16" spans="1:7" ht="25.5">
      <c r="A16" s="36" t="s">
        <v>102</v>
      </c>
      <c r="B16" s="36" t="s">
        <v>102</v>
      </c>
      <c r="C16" s="36" t="s">
        <v>102</v>
      </c>
      <c r="D16" s="36" t="s">
        <v>102</v>
      </c>
      <c r="E16" s="23" t="s">
        <v>67</v>
      </c>
      <c r="F16" s="11">
        <v>0</v>
      </c>
      <c r="G16" s="36" t="s">
        <v>101</v>
      </c>
    </row>
    <row r="17" spans="1:7" ht="15.75">
      <c r="A17" s="36" t="s">
        <v>102</v>
      </c>
      <c r="B17" s="36" t="s">
        <v>102</v>
      </c>
      <c r="C17" s="36" t="s">
        <v>102</v>
      </c>
      <c r="D17" s="36" t="s">
        <v>102</v>
      </c>
      <c r="E17" s="23" t="s">
        <v>68</v>
      </c>
      <c r="F17" s="11">
        <v>0</v>
      </c>
      <c r="G17" s="36" t="s">
        <v>101</v>
      </c>
    </row>
    <row r="18" spans="1:7" ht="15.75">
      <c r="A18" s="36" t="s">
        <v>102</v>
      </c>
      <c r="B18" s="36" t="s">
        <v>102</v>
      </c>
      <c r="C18" s="36" t="s">
        <v>102</v>
      </c>
      <c r="D18" s="36" t="s">
        <v>102</v>
      </c>
      <c r="E18" s="23" t="s">
        <v>69</v>
      </c>
      <c r="F18" s="11">
        <v>0</v>
      </c>
      <c r="G18" s="36" t="s">
        <v>101</v>
      </c>
    </row>
    <row r="19" spans="1:6" ht="17.25" customHeight="1">
      <c r="A19" s="34" t="s">
        <v>100</v>
      </c>
      <c r="E19" s="33"/>
      <c r="F19" s="13"/>
    </row>
    <row r="20" spans="1:6" ht="31.5">
      <c r="A20" s="36" t="s">
        <v>102</v>
      </c>
      <c r="B20" s="36" t="s">
        <v>102</v>
      </c>
      <c r="C20" s="36" t="s">
        <v>102</v>
      </c>
      <c r="D20" s="36" t="s">
        <v>102</v>
      </c>
      <c r="E20" s="22" t="s">
        <v>70</v>
      </c>
      <c r="F20" s="39" t="s">
        <v>101</v>
      </c>
    </row>
    <row r="21" spans="1:7" ht="15.75">
      <c r="A21" s="36" t="s">
        <v>102</v>
      </c>
      <c r="B21" s="36" t="s">
        <v>102</v>
      </c>
      <c r="C21" s="36" t="s">
        <v>102</v>
      </c>
      <c r="D21" s="36" t="s">
        <v>102</v>
      </c>
      <c r="E21" s="23" t="s">
        <v>71</v>
      </c>
      <c r="F21" s="11">
        <v>1.0143960170323771</v>
      </c>
      <c r="G21" s="36" t="s">
        <v>101</v>
      </c>
    </row>
    <row r="22" spans="1:7" ht="15.75">
      <c r="A22" s="36" t="s">
        <v>102</v>
      </c>
      <c r="B22" s="36" t="s">
        <v>102</v>
      </c>
      <c r="C22" s="36" t="s">
        <v>102</v>
      </c>
      <c r="D22" s="36" t="s">
        <v>102</v>
      </c>
      <c r="E22" s="23" t="s">
        <v>72</v>
      </c>
      <c r="F22" s="11">
        <v>34.19751436269344</v>
      </c>
      <c r="G22" s="36" t="s">
        <v>101</v>
      </c>
    </row>
    <row r="23" spans="1:6" ht="31.5">
      <c r="A23" s="36" t="s">
        <v>102</v>
      </c>
      <c r="B23" s="36" t="s">
        <v>102</v>
      </c>
      <c r="C23" s="36" t="s">
        <v>102</v>
      </c>
      <c r="D23" s="36" t="s">
        <v>102</v>
      </c>
      <c r="E23" s="23" t="s">
        <v>73</v>
      </c>
      <c r="F23" s="40" t="s">
        <v>101</v>
      </c>
    </row>
    <row r="24" spans="1:6" ht="31.5">
      <c r="A24" s="36" t="s">
        <v>102</v>
      </c>
      <c r="B24" s="36" t="s">
        <v>102</v>
      </c>
      <c r="C24" s="36" t="s">
        <v>102</v>
      </c>
      <c r="D24" s="36" t="s">
        <v>102</v>
      </c>
      <c r="E24" s="23" t="s">
        <v>74</v>
      </c>
      <c r="F24" s="40" t="s">
        <v>101</v>
      </c>
    </row>
    <row r="25" spans="1:7" ht="15.75">
      <c r="A25" s="36" t="s">
        <v>102</v>
      </c>
      <c r="B25" s="36" t="s">
        <v>102</v>
      </c>
      <c r="C25" s="36" t="s">
        <v>102</v>
      </c>
      <c r="D25" s="36" t="s">
        <v>102</v>
      </c>
      <c r="E25" s="23" t="s">
        <v>75</v>
      </c>
      <c r="F25" s="11">
        <v>0.3737483791187529</v>
      </c>
      <c r="G25" s="36" t="s">
        <v>101</v>
      </c>
    </row>
    <row r="26" spans="1:7" ht="15.75">
      <c r="A26" s="36" t="s">
        <v>102</v>
      </c>
      <c r="B26" s="36" t="s">
        <v>102</v>
      </c>
      <c r="C26" s="36" t="s">
        <v>102</v>
      </c>
      <c r="D26" s="36" t="s">
        <v>102</v>
      </c>
      <c r="E26" s="23" t="s">
        <v>76</v>
      </c>
      <c r="F26" s="11">
        <v>29.612478403087945</v>
      </c>
      <c r="G26" s="36" t="s">
        <v>101</v>
      </c>
    </row>
    <row r="27" spans="1:7" ht="15.75">
      <c r="A27" s="36" t="s">
        <v>102</v>
      </c>
      <c r="B27" s="36" t="s">
        <v>102</v>
      </c>
      <c r="C27" s="36" t="s">
        <v>102</v>
      </c>
      <c r="D27" s="36" t="s">
        <v>102</v>
      </c>
      <c r="E27" s="23" t="s">
        <v>77</v>
      </c>
      <c r="F27" s="14">
        <v>0</v>
      </c>
      <c r="G27" s="36" t="s">
        <v>101</v>
      </c>
    </row>
    <row r="28" spans="1:7" ht="15.75">
      <c r="A28" s="36" t="s">
        <v>102</v>
      </c>
      <c r="B28" s="36" t="s">
        <v>102</v>
      </c>
      <c r="C28" s="36" t="s">
        <v>102</v>
      </c>
      <c r="D28" s="36" t="s">
        <v>102</v>
      </c>
      <c r="E28" s="23" t="s">
        <v>78</v>
      </c>
      <c r="F28" s="14">
        <v>44.69593069259481</v>
      </c>
      <c r="G28" s="36" t="s">
        <v>101</v>
      </c>
    </row>
    <row r="29" spans="1:6" ht="17.25" customHeight="1">
      <c r="A29" s="34" t="s">
        <v>100</v>
      </c>
      <c r="E29" s="23"/>
      <c r="F29" s="26"/>
    </row>
    <row r="30" spans="1:6" ht="31.5">
      <c r="A30" s="36" t="s">
        <v>102</v>
      </c>
      <c r="B30" s="36" t="s">
        <v>102</v>
      </c>
      <c r="C30" s="36" t="s">
        <v>102</v>
      </c>
      <c r="D30" s="36" t="s">
        <v>102</v>
      </c>
      <c r="E30" s="22" t="s">
        <v>79</v>
      </c>
      <c r="F30" s="39" t="s">
        <v>101</v>
      </c>
    </row>
    <row r="31" spans="1:7" ht="15.75">
      <c r="A31" s="36" t="s">
        <v>102</v>
      </c>
      <c r="B31" s="36" t="s">
        <v>102</v>
      </c>
      <c r="C31" s="36" t="s">
        <v>102</v>
      </c>
      <c r="D31" s="36" t="s">
        <v>102</v>
      </c>
      <c r="E31" s="23" t="s">
        <v>80</v>
      </c>
      <c r="F31" s="11">
        <v>0</v>
      </c>
      <c r="G31" s="36" t="s">
        <v>101</v>
      </c>
    </row>
    <row r="32" spans="1:7" ht="15.75">
      <c r="A32" s="36" t="s">
        <v>102</v>
      </c>
      <c r="B32" s="36" t="s">
        <v>102</v>
      </c>
      <c r="C32" s="36" t="s">
        <v>102</v>
      </c>
      <c r="D32" s="36" t="s">
        <v>102</v>
      </c>
      <c r="E32" s="23" t="s">
        <v>81</v>
      </c>
      <c r="F32" s="11">
        <v>0</v>
      </c>
      <c r="G32" s="36" t="s">
        <v>101</v>
      </c>
    </row>
    <row r="33" spans="1:6" ht="17.25" customHeight="1">
      <c r="A33" s="34" t="s">
        <v>100</v>
      </c>
      <c r="E33" s="33"/>
      <c r="F33" s="13"/>
    </row>
    <row r="34" spans="1:7" ht="15.75">
      <c r="A34" s="36" t="s">
        <v>102</v>
      </c>
      <c r="B34" s="36" t="s">
        <v>102</v>
      </c>
      <c r="C34" s="36" t="s">
        <v>102</v>
      </c>
      <c r="D34" s="36" t="s">
        <v>102</v>
      </c>
      <c r="E34" s="22" t="s">
        <v>82</v>
      </c>
      <c r="F34" s="12">
        <v>124.80962397621514</v>
      </c>
      <c r="G34" s="36" t="s">
        <v>101</v>
      </c>
    </row>
    <row r="35" spans="1:6" ht="17.25" customHeight="1">
      <c r="A35" s="34" t="s">
        <v>100</v>
      </c>
      <c r="E35" s="33"/>
      <c r="F35" s="13"/>
    </row>
    <row r="36" spans="1:6" ht="31.5">
      <c r="A36" s="36" t="s">
        <v>102</v>
      </c>
      <c r="B36" s="36" t="s">
        <v>102</v>
      </c>
      <c r="C36" s="36" t="s">
        <v>102</v>
      </c>
      <c r="D36" s="36" t="s">
        <v>102</v>
      </c>
      <c r="E36" s="22" t="s">
        <v>83</v>
      </c>
      <c r="F36" s="41" t="s">
        <v>101</v>
      </c>
    </row>
    <row r="37" spans="1:7" ht="25.5">
      <c r="A37" s="36" t="s">
        <v>102</v>
      </c>
      <c r="B37" s="36" t="s">
        <v>102</v>
      </c>
      <c r="C37" s="36" t="s">
        <v>102</v>
      </c>
      <c r="D37" s="36" t="s">
        <v>102</v>
      </c>
      <c r="E37" s="23" t="s">
        <v>84</v>
      </c>
      <c r="F37" s="27">
        <v>0.0008375140702798183</v>
      </c>
      <c r="G37" s="36" t="s">
        <v>101</v>
      </c>
    </row>
    <row r="38" spans="1:7" ht="15.75">
      <c r="A38" s="36" t="s">
        <v>102</v>
      </c>
      <c r="B38" s="36" t="s">
        <v>102</v>
      </c>
      <c r="C38" s="36" t="s">
        <v>102</v>
      </c>
      <c r="D38" s="36" t="s">
        <v>102</v>
      </c>
      <c r="E38" s="23" t="s">
        <v>85</v>
      </c>
      <c r="F38" s="27">
        <v>0.0008000599354239226</v>
      </c>
      <c r="G38" s="36" t="s">
        <v>101</v>
      </c>
    </row>
    <row r="39" spans="1:6" ht="17.25" customHeight="1">
      <c r="A39" s="34" t="s">
        <v>100</v>
      </c>
      <c r="E39" s="24"/>
      <c r="F39" s="27"/>
    </row>
    <row r="40" spans="1:7" ht="15.75">
      <c r="A40" s="36" t="s">
        <v>102</v>
      </c>
      <c r="B40" s="36" t="s">
        <v>102</v>
      </c>
      <c r="C40" s="36" t="s">
        <v>102</v>
      </c>
      <c r="D40" s="36" t="s">
        <v>102</v>
      </c>
      <c r="E40" s="22" t="s">
        <v>28</v>
      </c>
      <c r="F40" s="14">
        <v>131214.59298923906</v>
      </c>
      <c r="G40" s="36" t="s">
        <v>101</v>
      </c>
    </row>
    <row r="41" ht="85.5">
      <c r="A41" s="34" t="s">
        <v>112</v>
      </c>
    </row>
  </sheetData>
  <sheetProtection/>
  <conditionalFormatting sqref="F8:F34">
    <cfRule type="cellIs" priority="2" dxfId="31" operator="lessThan">
      <formula>0</formula>
    </cfRule>
  </conditionalFormatting>
  <conditionalFormatting sqref="F37:F38">
    <cfRule type="cellIs" priority="1" dxfId="3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4" t="s">
        <v>100</v>
      </c>
    </row>
    <row r="2" spans="1:6" ht="31.5">
      <c r="A2" s="36" t="s">
        <v>102</v>
      </c>
      <c r="B2" s="36" t="s">
        <v>102</v>
      </c>
      <c r="C2" s="36" t="s">
        <v>102</v>
      </c>
      <c r="D2" s="36" t="s">
        <v>102</v>
      </c>
      <c r="E2" s="19" t="s">
        <v>59</v>
      </c>
      <c r="F2" s="35" t="s">
        <v>101</v>
      </c>
    </row>
    <row r="3" spans="1:6" ht="17.25" customHeight="1">
      <c r="A3" s="34" t="s">
        <v>100</v>
      </c>
      <c r="E3" s="20"/>
      <c r="F3" s="8"/>
    </row>
    <row r="4" spans="1:6" ht="15.75">
      <c r="A4" s="36" t="s">
        <v>102</v>
      </c>
      <c r="B4" s="36" t="s">
        <v>102</v>
      </c>
      <c r="C4" s="36" t="s">
        <v>102</v>
      </c>
      <c r="D4" s="36" t="s">
        <v>102</v>
      </c>
      <c r="E4" s="21" t="str">
        <f>_xlfn.COMPOUNDVALUE(4)</f>
        <v>הראל פנסיה כללית מבוטחים</v>
      </c>
      <c r="F4" s="35" t="s">
        <v>101</v>
      </c>
    </row>
    <row r="5" spans="1:6" ht="17.25" customHeight="1">
      <c r="A5" s="34" t="s">
        <v>100</v>
      </c>
      <c r="E5" s="20"/>
      <c r="F5" s="8"/>
    </row>
    <row r="6" spans="1:7" ht="15.75">
      <c r="A6" s="36" t="s">
        <v>102</v>
      </c>
      <c r="B6" s="36" t="s">
        <v>102</v>
      </c>
      <c r="C6" s="36" t="s">
        <v>102</v>
      </c>
      <c r="D6" s="36" t="s">
        <v>102</v>
      </c>
      <c r="E6" s="37" t="s">
        <v>102</v>
      </c>
      <c r="F6" s="9" t="s">
        <v>29</v>
      </c>
      <c r="G6" s="36" t="s">
        <v>101</v>
      </c>
    </row>
    <row r="7" spans="1:6" ht="31.5">
      <c r="A7" s="36" t="s">
        <v>102</v>
      </c>
      <c r="B7" s="36" t="s">
        <v>102</v>
      </c>
      <c r="C7" s="36" t="s">
        <v>102</v>
      </c>
      <c r="D7" s="36" t="s">
        <v>102</v>
      </c>
      <c r="E7" s="22" t="s">
        <v>60</v>
      </c>
      <c r="F7" s="38" t="s">
        <v>101</v>
      </c>
    </row>
    <row r="8" spans="1:7" ht="15.75">
      <c r="A8" s="36" t="s">
        <v>102</v>
      </c>
      <c r="B8" s="36" t="s">
        <v>102</v>
      </c>
      <c r="C8" s="36" t="s">
        <v>102</v>
      </c>
      <c r="D8" s="36" t="s">
        <v>102</v>
      </c>
      <c r="E8" s="23" t="s">
        <v>61</v>
      </c>
      <c r="F8" s="25">
        <v>0</v>
      </c>
      <c r="G8" s="36" t="s">
        <v>101</v>
      </c>
    </row>
    <row r="9" spans="1:7" ht="15.75">
      <c r="A9" s="36" t="s">
        <v>102</v>
      </c>
      <c r="B9" s="36" t="s">
        <v>102</v>
      </c>
      <c r="C9" s="36" t="s">
        <v>102</v>
      </c>
      <c r="D9" s="36" t="s">
        <v>102</v>
      </c>
      <c r="E9" s="23" t="s">
        <v>62</v>
      </c>
      <c r="F9" s="25">
        <v>77.776710876468</v>
      </c>
      <c r="G9" s="36" t="s">
        <v>101</v>
      </c>
    </row>
    <row r="10" spans="1:6" ht="17.25" customHeight="1">
      <c r="A10" s="34" t="s">
        <v>100</v>
      </c>
      <c r="E10" s="33"/>
      <c r="F10" s="13"/>
    </row>
    <row r="11" spans="1:6" ht="31.5">
      <c r="A11" s="36" t="s">
        <v>102</v>
      </c>
      <c r="B11" s="36" t="s">
        <v>102</v>
      </c>
      <c r="C11" s="36" t="s">
        <v>102</v>
      </c>
      <c r="D11" s="36" t="s">
        <v>102</v>
      </c>
      <c r="E11" s="22" t="s">
        <v>63</v>
      </c>
      <c r="F11" s="38" t="s">
        <v>101</v>
      </c>
    </row>
    <row r="12" spans="1:7" ht="15.75">
      <c r="A12" s="36" t="s">
        <v>102</v>
      </c>
      <c r="B12" s="36" t="s">
        <v>102</v>
      </c>
      <c r="C12" s="36" t="s">
        <v>102</v>
      </c>
      <c r="D12" s="36" t="s">
        <v>102</v>
      </c>
      <c r="E12" s="23" t="s">
        <v>64</v>
      </c>
      <c r="F12" s="14">
        <v>0</v>
      </c>
      <c r="G12" s="36" t="s">
        <v>101</v>
      </c>
    </row>
    <row r="13" spans="1:7" ht="15.75">
      <c r="A13" s="36" t="s">
        <v>102</v>
      </c>
      <c r="B13" s="36" t="s">
        <v>102</v>
      </c>
      <c r="C13" s="36" t="s">
        <v>102</v>
      </c>
      <c r="D13" s="36" t="s">
        <v>102</v>
      </c>
      <c r="E13" s="23" t="s">
        <v>65</v>
      </c>
      <c r="F13" s="14">
        <v>7.3292800000000025</v>
      </c>
      <c r="G13" s="36" t="s">
        <v>101</v>
      </c>
    </row>
    <row r="14" spans="1:6" ht="17.25" customHeight="1">
      <c r="A14" s="34" t="s">
        <v>100</v>
      </c>
      <c r="E14" s="33"/>
      <c r="F14" s="13"/>
    </row>
    <row r="15" spans="1:6" ht="31.5">
      <c r="A15" s="36" t="s">
        <v>102</v>
      </c>
      <c r="B15" s="36" t="s">
        <v>102</v>
      </c>
      <c r="C15" s="36" t="s">
        <v>102</v>
      </c>
      <c r="D15" s="36" t="s">
        <v>102</v>
      </c>
      <c r="E15" s="22" t="s">
        <v>66</v>
      </c>
      <c r="F15" s="38" t="s">
        <v>101</v>
      </c>
    </row>
    <row r="16" spans="1:7" ht="25.5">
      <c r="A16" s="36" t="s">
        <v>102</v>
      </c>
      <c r="B16" s="36" t="s">
        <v>102</v>
      </c>
      <c r="C16" s="36" t="s">
        <v>102</v>
      </c>
      <c r="D16" s="36" t="s">
        <v>102</v>
      </c>
      <c r="E16" s="23" t="s">
        <v>67</v>
      </c>
      <c r="F16" s="11">
        <v>180.48193091229422</v>
      </c>
      <c r="G16" s="36" t="s">
        <v>101</v>
      </c>
    </row>
    <row r="17" spans="1:7" ht="15.75">
      <c r="A17" s="36" t="s">
        <v>102</v>
      </c>
      <c r="B17" s="36" t="s">
        <v>102</v>
      </c>
      <c r="C17" s="36" t="s">
        <v>102</v>
      </c>
      <c r="D17" s="36" t="s">
        <v>102</v>
      </c>
      <c r="E17" s="23" t="s">
        <v>68</v>
      </c>
      <c r="F17" s="11">
        <v>0</v>
      </c>
      <c r="G17" s="36" t="s">
        <v>101</v>
      </c>
    </row>
    <row r="18" spans="1:7" ht="15.75">
      <c r="A18" s="36" t="s">
        <v>102</v>
      </c>
      <c r="B18" s="36" t="s">
        <v>102</v>
      </c>
      <c r="C18" s="36" t="s">
        <v>102</v>
      </c>
      <c r="D18" s="36" t="s">
        <v>102</v>
      </c>
      <c r="E18" s="23" t="s">
        <v>69</v>
      </c>
      <c r="F18" s="11">
        <v>0</v>
      </c>
      <c r="G18" s="36" t="s">
        <v>101</v>
      </c>
    </row>
    <row r="19" spans="1:6" ht="17.25" customHeight="1">
      <c r="A19" s="34" t="s">
        <v>100</v>
      </c>
      <c r="E19" s="33"/>
      <c r="F19" s="13"/>
    </row>
    <row r="20" spans="1:6" ht="31.5">
      <c r="A20" s="36" t="s">
        <v>102</v>
      </c>
      <c r="B20" s="36" t="s">
        <v>102</v>
      </c>
      <c r="C20" s="36" t="s">
        <v>102</v>
      </c>
      <c r="D20" s="36" t="s">
        <v>102</v>
      </c>
      <c r="E20" s="22" t="s">
        <v>70</v>
      </c>
      <c r="F20" s="39" t="s">
        <v>101</v>
      </c>
    </row>
    <row r="21" spans="1:7" ht="15.75">
      <c r="A21" s="36" t="s">
        <v>102</v>
      </c>
      <c r="B21" s="36" t="s">
        <v>102</v>
      </c>
      <c r="C21" s="36" t="s">
        <v>102</v>
      </c>
      <c r="D21" s="36" t="s">
        <v>102</v>
      </c>
      <c r="E21" s="23" t="s">
        <v>71</v>
      </c>
      <c r="F21" s="11">
        <v>149.55725774016324</v>
      </c>
      <c r="G21" s="36" t="s">
        <v>101</v>
      </c>
    </row>
    <row r="22" spans="1:7" ht="15.75">
      <c r="A22" s="36" t="s">
        <v>102</v>
      </c>
      <c r="B22" s="36" t="s">
        <v>102</v>
      </c>
      <c r="C22" s="36" t="s">
        <v>102</v>
      </c>
      <c r="D22" s="36" t="s">
        <v>102</v>
      </c>
      <c r="E22" s="23" t="s">
        <v>72</v>
      </c>
      <c r="F22" s="11">
        <v>1436.481434552011</v>
      </c>
      <c r="G22" s="36" t="s">
        <v>101</v>
      </c>
    </row>
    <row r="23" spans="1:6" ht="31.5">
      <c r="A23" s="36" t="s">
        <v>102</v>
      </c>
      <c r="B23" s="36" t="s">
        <v>102</v>
      </c>
      <c r="C23" s="36" t="s">
        <v>102</v>
      </c>
      <c r="D23" s="36" t="s">
        <v>102</v>
      </c>
      <c r="E23" s="23" t="s">
        <v>73</v>
      </c>
      <c r="F23" s="40" t="s">
        <v>101</v>
      </c>
    </row>
    <row r="24" spans="1:6" ht="31.5">
      <c r="A24" s="36" t="s">
        <v>102</v>
      </c>
      <c r="B24" s="36" t="s">
        <v>102</v>
      </c>
      <c r="C24" s="36" t="s">
        <v>102</v>
      </c>
      <c r="D24" s="36" t="s">
        <v>102</v>
      </c>
      <c r="E24" s="23" t="s">
        <v>74</v>
      </c>
      <c r="F24" s="40" t="s">
        <v>101</v>
      </c>
    </row>
    <row r="25" spans="1:7" ht="15.75">
      <c r="A25" s="36" t="s">
        <v>102</v>
      </c>
      <c r="B25" s="36" t="s">
        <v>102</v>
      </c>
      <c r="C25" s="36" t="s">
        <v>102</v>
      </c>
      <c r="D25" s="36" t="s">
        <v>102</v>
      </c>
      <c r="E25" s="23" t="s">
        <v>75</v>
      </c>
      <c r="F25" s="11">
        <v>1.9937443369763688</v>
      </c>
      <c r="G25" s="36" t="s">
        <v>101</v>
      </c>
    </row>
    <row r="26" spans="1:7" ht="15.75">
      <c r="A26" s="36" t="s">
        <v>102</v>
      </c>
      <c r="B26" s="36" t="s">
        <v>102</v>
      </c>
      <c r="C26" s="36" t="s">
        <v>102</v>
      </c>
      <c r="D26" s="36" t="s">
        <v>102</v>
      </c>
      <c r="E26" s="23" t="s">
        <v>76</v>
      </c>
      <c r="F26" s="11">
        <v>160.02608787987634</v>
      </c>
      <c r="G26" s="36" t="s">
        <v>101</v>
      </c>
    </row>
    <row r="27" spans="1:7" ht="15.75">
      <c r="A27" s="36" t="s">
        <v>102</v>
      </c>
      <c r="B27" s="36" t="s">
        <v>102</v>
      </c>
      <c r="C27" s="36" t="s">
        <v>102</v>
      </c>
      <c r="D27" s="36" t="s">
        <v>102</v>
      </c>
      <c r="E27" s="23" t="s">
        <v>77</v>
      </c>
      <c r="F27" s="14">
        <v>0</v>
      </c>
      <c r="G27" s="36" t="s">
        <v>101</v>
      </c>
    </row>
    <row r="28" spans="1:7" ht="15.75">
      <c r="A28" s="36" t="s">
        <v>102</v>
      </c>
      <c r="B28" s="36" t="s">
        <v>102</v>
      </c>
      <c r="C28" s="36" t="s">
        <v>102</v>
      </c>
      <c r="D28" s="36" t="s">
        <v>102</v>
      </c>
      <c r="E28" s="23" t="s">
        <v>78</v>
      </c>
      <c r="F28" s="14">
        <v>210.57551806244714</v>
      </c>
      <c r="G28" s="36" t="s">
        <v>101</v>
      </c>
    </row>
    <row r="29" spans="1:6" ht="17.25" customHeight="1">
      <c r="A29" s="34" t="s">
        <v>100</v>
      </c>
      <c r="E29" s="23"/>
      <c r="F29" s="26"/>
    </row>
    <row r="30" spans="1:6" ht="31.5">
      <c r="A30" s="36" t="s">
        <v>102</v>
      </c>
      <c r="B30" s="36" t="s">
        <v>102</v>
      </c>
      <c r="C30" s="36" t="s">
        <v>102</v>
      </c>
      <c r="D30" s="36" t="s">
        <v>102</v>
      </c>
      <c r="E30" s="22" t="s">
        <v>79</v>
      </c>
      <c r="F30" s="39" t="s">
        <v>101</v>
      </c>
    </row>
    <row r="31" spans="1:7" ht="15.75">
      <c r="A31" s="36" t="s">
        <v>102</v>
      </c>
      <c r="B31" s="36" t="s">
        <v>102</v>
      </c>
      <c r="C31" s="36" t="s">
        <v>102</v>
      </c>
      <c r="D31" s="36" t="s">
        <v>102</v>
      </c>
      <c r="E31" s="23" t="s">
        <v>80</v>
      </c>
      <c r="F31" s="11">
        <v>0.06718</v>
      </c>
      <c r="G31" s="36" t="s">
        <v>101</v>
      </c>
    </row>
    <row r="32" spans="1:7" ht="15.75">
      <c r="A32" s="36" t="s">
        <v>102</v>
      </c>
      <c r="B32" s="36" t="s">
        <v>102</v>
      </c>
      <c r="C32" s="36" t="s">
        <v>102</v>
      </c>
      <c r="D32" s="36" t="s">
        <v>102</v>
      </c>
      <c r="E32" s="23" t="s">
        <v>81</v>
      </c>
      <c r="F32" s="11">
        <v>46.97431999999999</v>
      </c>
      <c r="G32" s="36" t="s">
        <v>101</v>
      </c>
    </row>
    <row r="33" spans="1:6" ht="17.25" customHeight="1">
      <c r="A33" s="34" t="s">
        <v>100</v>
      </c>
      <c r="E33" s="33"/>
      <c r="F33" s="13"/>
    </row>
    <row r="34" spans="1:7" ht="15.75">
      <c r="A34" s="36" t="s">
        <v>102</v>
      </c>
      <c r="B34" s="36" t="s">
        <v>102</v>
      </c>
      <c r="C34" s="36" t="s">
        <v>102</v>
      </c>
      <c r="D34" s="36" t="s">
        <v>102</v>
      </c>
      <c r="E34" s="22" t="s">
        <v>82</v>
      </c>
      <c r="F34" s="12">
        <v>2271.2634643602364</v>
      </c>
      <c r="G34" s="36" t="s">
        <v>101</v>
      </c>
    </row>
    <row r="35" spans="1:6" ht="17.25" customHeight="1">
      <c r="A35" s="34" t="s">
        <v>100</v>
      </c>
      <c r="E35" s="33"/>
      <c r="F35" s="13"/>
    </row>
    <row r="36" spans="1:6" ht="31.5">
      <c r="A36" s="36" t="s">
        <v>102</v>
      </c>
      <c r="B36" s="36" t="s">
        <v>102</v>
      </c>
      <c r="C36" s="36" t="s">
        <v>102</v>
      </c>
      <c r="D36" s="36" t="s">
        <v>102</v>
      </c>
      <c r="E36" s="22" t="s">
        <v>83</v>
      </c>
      <c r="F36" s="41" t="s">
        <v>101</v>
      </c>
    </row>
    <row r="37" spans="1:7" ht="25.5">
      <c r="A37" s="36" t="s">
        <v>102</v>
      </c>
      <c r="B37" s="36" t="s">
        <v>102</v>
      </c>
      <c r="C37" s="36" t="s">
        <v>102</v>
      </c>
      <c r="D37" s="36" t="s">
        <v>102</v>
      </c>
      <c r="E37" s="23" t="s">
        <v>84</v>
      </c>
      <c r="F37" s="27">
        <v>0.0021999997142173235</v>
      </c>
      <c r="G37" s="36" t="s">
        <v>101</v>
      </c>
    </row>
    <row r="38" spans="1:7" ht="15.75">
      <c r="A38" s="36" t="s">
        <v>102</v>
      </c>
      <c r="B38" s="36" t="s">
        <v>102</v>
      </c>
      <c r="C38" s="36" t="s">
        <v>102</v>
      </c>
      <c r="D38" s="36" t="s">
        <v>102</v>
      </c>
      <c r="E38" s="23" t="s">
        <v>85</v>
      </c>
      <c r="F38" s="27">
        <v>0.0025021198211232372</v>
      </c>
      <c r="G38" s="36" t="s">
        <v>101</v>
      </c>
    </row>
    <row r="39" spans="1:6" ht="17.25" customHeight="1">
      <c r="A39" s="34" t="s">
        <v>100</v>
      </c>
      <c r="E39" s="24"/>
      <c r="F39" s="27"/>
    </row>
    <row r="40" spans="1:7" ht="15.75">
      <c r="A40" s="36" t="s">
        <v>102</v>
      </c>
      <c r="B40" s="36" t="s">
        <v>102</v>
      </c>
      <c r="C40" s="36" t="s">
        <v>102</v>
      </c>
      <c r="D40" s="36" t="s">
        <v>102</v>
      </c>
      <c r="E40" s="22" t="s">
        <v>28</v>
      </c>
      <c r="F40" s="14">
        <v>890288.3168183872</v>
      </c>
      <c r="G40" s="36" t="s">
        <v>101</v>
      </c>
    </row>
    <row r="41" ht="85.5">
      <c r="A41" s="34" t="s">
        <v>113</v>
      </c>
    </row>
  </sheetData>
  <sheetProtection/>
  <conditionalFormatting sqref="F8:F34">
    <cfRule type="cellIs" priority="2" dxfId="31" operator="lessThan">
      <formula>0</formula>
    </cfRule>
  </conditionalFormatting>
  <conditionalFormatting sqref="F37:F38">
    <cfRule type="cellIs" priority="1" dxfId="3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4" t="s">
        <v>100</v>
      </c>
    </row>
    <row r="2" spans="1:6" ht="31.5">
      <c r="A2" s="36" t="s">
        <v>102</v>
      </c>
      <c r="B2" s="36" t="s">
        <v>102</v>
      </c>
      <c r="C2" s="36" t="s">
        <v>102</v>
      </c>
      <c r="D2" s="36" t="s">
        <v>102</v>
      </c>
      <c r="E2" s="19" t="s">
        <v>59</v>
      </c>
      <c r="F2" s="35" t="s">
        <v>101</v>
      </c>
    </row>
    <row r="3" spans="1:6" ht="17.25" customHeight="1">
      <c r="A3" s="34" t="s">
        <v>100</v>
      </c>
      <c r="E3" s="20"/>
      <c r="F3" s="8"/>
    </row>
    <row r="4" spans="1:6" ht="15.75">
      <c r="A4" s="36" t="s">
        <v>102</v>
      </c>
      <c r="B4" s="36" t="s">
        <v>102</v>
      </c>
      <c r="C4" s="36" t="s">
        <v>102</v>
      </c>
      <c r="D4" s="36" t="s">
        <v>102</v>
      </c>
      <c r="E4" s="21" t="str">
        <f>_xlfn.COMPOUNDVALUE(3)</f>
        <v>הראל פנסיה כללית מסלול לגילאי 50 ומטה</v>
      </c>
      <c r="F4" s="35" t="s">
        <v>101</v>
      </c>
    </row>
    <row r="5" spans="1:6" ht="17.25" customHeight="1">
      <c r="A5" s="34" t="s">
        <v>100</v>
      </c>
      <c r="E5" s="20"/>
      <c r="F5" s="8"/>
    </row>
    <row r="6" spans="1:7" ht="15.75">
      <c r="A6" s="36" t="s">
        <v>102</v>
      </c>
      <c r="B6" s="36" t="s">
        <v>102</v>
      </c>
      <c r="C6" s="36" t="s">
        <v>102</v>
      </c>
      <c r="D6" s="36" t="s">
        <v>102</v>
      </c>
      <c r="E6" s="37" t="s">
        <v>102</v>
      </c>
      <c r="F6" s="9" t="s">
        <v>29</v>
      </c>
      <c r="G6" s="36" t="s">
        <v>101</v>
      </c>
    </row>
    <row r="7" spans="1:6" ht="31.5">
      <c r="A7" s="36" t="s">
        <v>102</v>
      </c>
      <c r="B7" s="36" t="s">
        <v>102</v>
      </c>
      <c r="C7" s="36" t="s">
        <v>102</v>
      </c>
      <c r="D7" s="36" t="s">
        <v>102</v>
      </c>
      <c r="E7" s="22" t="s">
        <v>60</v>
      </c>
      <c r="F7" s="38" t="s">
        <v>101</v>
      </c>
    </row>
    <row r="8" spans="1:7" ht="15.75">
      <c r="A8" s="36" t="s">
        <v>102</v>
      </c>
      <c r="B8" s="36" t="s">
        <v>102</v>
      </c>
      <c r="C8" s="36" t="s">
        <v>102</v>
      </c>
      <c r="D8" s="36" t="s">
        <v>102</v>
      </c>
      <c r="E8" s="23" t="s">
        <v>61</v>
      </c>
      <c r="F8" s="25">
        <v>0</v>
      </c>
      <c r="G8" s="36" t="s">
        <v>101</v>
      </c>
    </row>
    <row r="9" spans="1:7" ht="15.75">
      <c r="A9" s="36" t="s">
        <v>102</v>
      </c>
      <c r="B9" s="36" t="s">
        <v>102</v>
      </c>
      <c r="C9" s="36" t="s">
        <v>102</v>
      </c>
      <c r="D9" s="36" t="s">
        <v>102</v>
      </c>
      <c r="E9" s="23" t="s">
        <v>62</v>
      </c>
      <c r="F9" s="28">
        <v>112.33934612826482</v>
      </c>
      <c r="G9" s="36" t="s">
        <v>101</v>
      </c>
    </row>
    <row r="10" spans="1:6" ht="17.25" customHeight="1">
      <c r="A10" s="34" t="s">
        <v>100</v>
      </c>
      <c r="E10" s="33"/>
      <c r="F10" s="10"/>
    </row>
    <row r="11" spans="1:6" ht="31.5">
      <c r="A11" s="36" t="s">
        <v>102</v>
      </c>
      <c r="B11" s="36" t="s">
        <v>102</v>
      </c>
      <c r="C11" s="36" t="s">
        <v>102</v>
      </c>
      <c r="D11" s="36" t="s">
        <v>102</v>
      </c>
      <c r="E11" s="22" t="s">
        <v>63</v>
      </c>
      <c r="F11" s="42" t="s">
        <v>101</v>
      </c>
    </row>
    <row r="12" spans="1:7" ht="15.75">
      <c r="A12" s="36" t="s">
        <v>102</v>
      </c>
      <c r="B12" s="36" t="s">
        <v>102</v>
      </c>
      <c r="C12" s="36" t="s">
        <v>102</v>
      </c>
      <c r="D12" s="36" t="s">
        <v>102</v>
      </c>
      <c r="E12" s="23" t="s">
        <v>64</v>
      </c>
      <c r="F12" s="29">
        <v>0</v>
      </c>
      <c r="G12" s="36" t="s">
        <v>101</v>
      </c>
    </row>
    <row r="13" spans="1:7" ht="15.75">
      <c r="A13" s="36" t="s">
        <v>102</v>
      </c>
      <c r="B13" s="36" t="s">
        <v>102</v>
      </c>
      <c r="C13" s="36" t="s">
        <v>102</v>
      </c>
      <c r="D13" s="36" t="s">
        <v>102</v>
      </c>
      <c r="E13" s="23" t="s">
        <v>65</v>
      </c>
      <c r="F13" s="29">
        <v>6.1363900000000005</v>
      </c>
      <c r="G13" s="36" t="s">
        <v>101</v>
      </c>
    </row>
    <row r="14" spans="1:6" ht="17.25" customHeight="1">
      <c r="A14" s="34" t="s">
        <v>100</v>
      </c>
      <c r="E14" s="33"/>
      <c r="F14" s="10"/>
    </row>
    <row r="15" spans="1:6" ht="31.5">
      <c r="A15" s="36" t="s">
        <v>102</v>
      </c>
      <c r="B15" s="36" t="s">
        <v>102</v>
      </c>
      <c r="C15" s="36" t="s">
        <v>102</v>
      </c>
      <c r="D15" s="36" t="s">
        <v>102</v>
      </c>
      <c r="E15" s="22" t="s">
        <v>66</v>
      </c>
      <c r="F15" s="42" t="s">
        <v>101</v>
      </c>
    </row>
    <row r="16" spans="1:7" ht="25.5">
      <c r="A16" s="36" t="s">
        <v>102</v>
      </c>
      <c r="B16" s="36" t="s">
        <v>102</v>
      </c>
      <c r="C16" s="36" t="s">
        <v>102</v>
      </c>
      <c r="D16" s="36" t="s">
        <v>102</v>
      </c>
      <c r="E16" s="23" t="s">
        <v>67</v>
      </c>
      <c r="F16" s="30">
        <v>162.612141952126</v>
      </c>
      <c r="G16" s="36" t="s">
        <v>101</v>
      </c>
    </row>
    <row r="17" spans="1:7" ht="15.75">
      <c r="A17" s="36" t="s">
        <v>102</v>
      </c>
      <c r="B17" s="36" t="s">
        <v>102</v>
      </c>
      <c r="C17" s="36" t="s">
        <v>102</v>
      </c>
      <c r="D17" s="36" t="s">
        <v>102</v>
      </c>
      <c r="E17" s="23" t="s">
        <v>68</v>
      </c>
      <c r="F17" s="30">
        <v>0</v>
      </c>
      <c r="G17" s="36" t="s">
        <v>101</v>
      </c>
    </row>
    <row r="18" spans="1:7" ht="15.75">
      <c r="A18" s="36" t="s">
        <v>102</v>
      </c>
      <c r="B18" s="36" t="s">
        <v>102</v>
      </c>
      <c r="C18" s="36" t="s">
        <v>102</v>
      </c>
      <c r="D18" s="36" t="s">
        <v>102</v>
      </c>
      <c r="E18" s="23" t="s">
        <v>69</v>
      </c>
      <c r="F18" s="30">
        <v>0</v>
      </c>
      <c r="G18" s="36" t="s">
        <v>101</v>
      </c>
    </row>
    <row r="19" spans="1:6" ht="17.25" customHeight="1">
      <c r="A19" s="34" t="s">
        <v>100</v>
      </c>
      <c r="E19" s="33"/>
      <c r="F19" s="10"/>
    </row>
    <row r="20" spans="1:6" ht="31.5">
      <c r="A20" s="36" t="s">
        <v>102</v>
      </c>
      <c r="B20" s="36" t="s">
        <v>102</v>
      </c>
      <c r="C20" s="36" t="s">
        <v>102</v>
      </c>
      <c r="D20" s="36" t="s">
        <v>102</v>
      </c>
      <c r="E20" s="22" t="s">
        <v>70</v>
      </c>
      <c r="F20" s="43" t="s">
        <v>101</v>
      </c>
    </row>
    <row r="21" spans="1:7" ht="15.75">
      <c r="A21" s="36" t="s">
        <v>102</v>
      </c>
      <c r="B21" s="36" t="s">
        <v>102</v>
      </c>
      <c r="C21" s="36" t="s">
        <v>102</v>
      </c>
      <c r="D21" s="36" t="s">
        <v>102</v>
      </c>
      <c r="E21" s="23" t="s">
        <v>71</v>
      </c>
      <c r="F21" s="30">
        <v>83.482529411832</v>
      </c>
      <c r="G21" s="36" t="s">
        <v>101</v>
      </c>
    </row>
    <row r="22" spans="1:7" ht="15.75">
      <c r="A22" s="36" t="s">
        <v>102</v>
      </c>
      <c r="B22" s="36" t="s">
        <v>102</v>
      </c>
      <c r="C22" s="36" t="s">
        <v>102</v>
      </c>
      <c r="D22" s="36" t="s">
        <v>102</v>
      </c>
      <c r="E22" s="23" t="s">
        <v>72</v>
      </c>
      <c r="F22" s="30">
        <v>1398.1098647706224</v>
      </c>
      <c r="G22" s="36" t="s">
        <v>101</v>
      </c>
    </row>
    <row r="23" spans="1:6" ht="31.5">
      <c r="A23" s="36" t="s">
        <v>102</v>
      </c>
      <c r="B23" s="36" t="s">
        <v>102</v>
      </c>
      <c r="C23" s="36" t="s">
        <v>102</v>
      </c>
      <c r="D23" s="36" t="s">
        <v>102</v>
      </c>
      <c r="E23" s="23" t="s">
        <v>73</v>
      </c>
      <c r="F23" s="44" t="s">
        <v>101</v>
      </c>
    </row>
    <row r="24" spans="1:6" ht="31.5">
      <c r="A24" s="36" t="s">
        <v>102</v>
      </c>
      <c r="B24" s="36" t="s">
        <v>102</v>
      </c>
      <c r="C24" s="36" t="s">
        <v>102</v>
      </c>
      <c r="D24" s="36" t="s">
        <v>102</v>
      </c>
      <c r="E24" s="23" t="s">
        <v>74</v>
      </c>
      <c r="F24" s="44" t="s">
        <v>101</v>
      </c>
    </row>
    <row r="25" spans="1:7" ht="15.75">
      <c r="A25" s="36" t="s">
        <v>102</v>
      </c>
      <c r="B25" s="36" t="s">
        <v>102</v>
      </c>
      <c r="C25" s="36" t="s">
        <v>102</v>
      </c>
      <c r="D25" s="36" t="s">
        <v>102</v>
      </c>
      <c r="E25" s="23" t="s">
        <v>75</v>
      </c>
      <c r="F25" s="30">
        <v>2.9235392632765635</v>
      </c>
      <c r="G25" s="36" t="s">
        <v>101</v>
      </c>
    </row>
    <row r="26" spans="1:7" ht="15.75">
      <c r="A26" s="36" t="s">
        <v>102</v>
      </c>
      <c r="B26" s="36" t="s">
        <v>102</v>
      </c>
      <c r="C26" s="36" t="s">
        <v>102</v>
      </c>
      <c r="D26" s="36" t="s">
        <v>102</v>
      </c>
      <c r="E26" s="23" t="s">
        <v>76</v>
      </c>
      <c r="F26" s="30">
        <v>235.5280050771669</v>
      </c>
      <c r="G26" s="36" t="s">
        <v>101</v>
      </c>
    </row>
    <row r="27" spans="1:7" ht="15.75">
      <c r="A27" s="36" t="s">
        <v>102</v>
      </c>
      <c r="B27" s="36" t="s">
        <v>102</v>
      </c>
      <c r="C27" s="36" t="s">
        <v>102</v>
      </c>
      <c r="D27" s="36" t="s">
        <v>102</v>
      </c>
      <c r="E27" s="23" t="s">
        <v>77</v>
      </c>
      <c r="F27" s="29">
        <v>0</v>
      </c>
      <c r="G27" s="36" t="s">
        <v>101</v>
      </c>
    </row>
    <row r="28" spans="1:7" ht="15.75">
      <c r="A28" s="36" t="s">
        <v>102</v>
      </c>
      <c r="B28" s="36" t="s">
        <v>102</v>
      </c>
      <c r="C28" s="36" t="s">
        <v>102</v>
      </c>
      <c r="D28" s="36" t="s">
        <v>102</v>
      </c>
      <c r="E28" s="23" t="s">
        <v>78</v>
      </c>
      <c r="F28" s="29">
        <v>291.5680892076975</v>
      </c>
      <c r="G28" s="36" t="s">
        <v>101</v>
      </c>
    </row>
    <row r="29" spans="1:6" ht="17.25" customHeight="1">
      <c r="A29" s="34" t="s">
        <v>100</v>
      </c>
      <c r="E29" s="23"/>
      <c r="F29" s="31"/>
    </row>
    <row r="30" spans="1:6" ht="31.5">
      <c r="A30" s="36" t="s">
        <v>102</v>
      </c>
      <c r="B30" s="36" t="s">
        <v>102</v>
      </c>
      <c r="C30" s="36" t="s">
        <v>102</v>
      </c>
      <c r="D30" s="36" t="s">
        <v>102</v>
      </c>
      <c r="E30" s="22" t="s">
        <v>79</v>
      </c>
      <c r="F30" s="43" t="s">
        <v>101</v>
      </c>
    </row>
    <row r="31" spans="1:7" ht="15.75">
      <c r="A31" s="36" t="s">
        <v>102</v>
      </c>
      <c r="B31" s="36" t="s">
        <v>102</v>
      </c>
      <c r="C31" s="36" t="s">
        <v>102</v>
      </c>
      <c r="D31" s="36" t="s">
        <v>102</v>
      </c>
      <c r="E31" s="23" t="s">
        <v>80</v>
      </c>
      <c r="F31" s="30">
        <v>0</v>
      </c>
      <c r="G31" s="36" t="s">
        <v>101</v>
      </c>
    </row>
    <row r="32" spans="1:7" ht="15.75">
      <c r="A32" s="36" t="s">
        <v>102</v>
      </c>
      <c r="B32" s="36" t="s">
        <v>102</v>
      </c>
      <c r="C32" s="36" t="s">
        <v>102</v>
      </c>
      <c r="D32" s="36" t="s">
        <v>102</v>
      </c>
      <c r="E32" s="23" t="s">
        <v>81</v>
      </c>
      <c r="F32" s="30">
        <v>30.55514</v>
      </c>
      <c r="G32" s="36" t="s">
        <v>101</v>
      </c>
    </row>
    <row r="33" spans="1:6" ht="17.25" customHeight="1">
      <c r="A33" s="34" t="s">
        <v>100</v>
      </c>
      <c r="E33" s="33"/>
      <c r="F33" s="10"/>
    </row>
    <row r="34" spans="1:7" ht="15.75">
      <c r="A34" s="36" t="s">
        <v>102</v>
      </c>
      <c r="B34" s="36" t="s">
        <v>102</v>
      </c>
      <c r="C34" s="36" t="s">
        <v>102</v>
      </c>
      <c r="D34" s="36" t="s">
        <v>102</v>
      </c>
      <c r="E34" s="22" t="s">
        <v>82</v>
      </c>
      <c r="F34" s="32">
        <v>2323.255045810986</v>
      </c>
      <c r="G34" s="36" t="s">
        <v>101</v>
      </c>
    </row>
    <row r="35" spans="1:6" ht="17.25" customHeight="1">
      <c r="A35" s="34" t="s">
        <v>100</v>
      </c>
      <c r="E35" s="33"/>
      <c r="F35" s="13"/>
    </row>
    <row r="36" spans="1:6" ht="31.5">
      <c r="A36" s="36" t="s">
        <v>102</v>
      </c>
      <c r="B36" s="36" t="s">
        <v>102</v>
      </c>
      <c r="C36" s="36" t="s">
        <v>102</v>
      </c>
      <c r="D36" s="36" t="s">
        <v>102</v>
      </c>
      <c r="E36" s="22" t="s">
        <v>83</v>
      </c>
      <c r="F36" s="41" t="s">
        <v>101</v>
      </c>
    </row>
    <row r="37" spans="1:7" ht="25.5">
      <c r="A37" s="36" t="s">
        <v>102</v>
      </c>
      <c r="B37" s="36" t="s">
        <v>102</v>
      </c>
      <c r="C37" s="36" t="s">
        <v>102</v>
      </c>
      <c r="D37" s="36" t="s">
        <v>102</v>
      </c>
      <c r="E37" s="23" t="s">
        <v>84</v>
      </c>
      <c r="F37" s="27">
        <v>0.0021999997966555443</v>
      </c>
      <c r="G37" s="36" t="s">
        <v>101</v>
      </c>
    </row>
    <row r="38" spans="1:7" ht="15.75">
      <c r="A38" s="36" t="s">
        <v>102</v>
      </c>
      <c r="B38" s="36" t="s">
        <v>102</v>
      </c>
      <c r="C38" s="36" t="s">
        <v>102</v>
      </c>
      <c r="D38" s="36" t="s">
        <v>102</v>
      </c>
      <c r="E38" s="23" t="s">
        <v>85</v>
      </c>
      <c r="F38" s="27">
        <v>0.0021462450703164837</v>
      </c>
      <c r="G38" s="36" t="s">
        <v>101</v>
      </c>
    </row>
    <row r="39" spans="1:6" ht="17.25" customHeight="1">
      <c r="A39" s="34" t="s">
        <v>100</v>
      </c>
      <c r="E39" s="24"/>
      <c r="F39" s="27"/>
    </row>
    <row r="40" spans="1:7" ht="15.75">
      <c r="A40" s="36" t="s">
        <v>102</v>
      </c>
      <c r="B40" s="36" t="s">
        <v>102</v>
      </c>
      <c r="C40" s="36" t="s">
        <v>102</v>
      </c>
      <c r="D40" s="36" t="s">
        <v>102</v>
      </c>
      <c r="E40" s="22" t="s">
        <v>28</v>
      </c>
      <c r="F40" s="14">
        <v>914369.1880284091</v>
      </c>
      <c r="G40" s="36" t="s">
        <v>101</v>
      </c>
    </row>
    <row r="41" ht="85.5">
      <c r="A41" s="34" t="s">
        <v>114</v>
      </c>
    </row>
  </sheetData>
  <sheetProtection/>
  <conditionalFormatting sqref="F8:F34">
    <cfRule type="cellIs" priority="2" dxfId="31" operator="lessThan">
      <formula>0</formula>
    </cfRule>
  </conditionalFormatting>
  <conditionalFormatting sqref="F37:F38">
    <cfRule type="cellIs" priority="1" dxfId="3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4" t="s">
        <v>100</v>
      </c>
    </row>
    <row r="2" spans="1:6" ht="31.5">
      <c r="A2" s="36" t="s">
        <v>102</v>
      </c>
      <c r="B2" s="36" t="s">
        <v>102</v>
      </c>
      <c r="C2" s="36" t="s">
        <v>102</v>
      </c>
      <c r="D2" s="36" t="s">
        <v>102</v>
      </c>
      <c r="E2" s="19" t="s">
        <v>59</v>
      </c>
      <c r="F2" s="35" t="s">
        <v>101</v>
      </c>
    </row>
    <row r="3" spans="1:6" ht="17.25" customHeight="1">
      <c r="A3" s="34" t="s">
        <v>100</v>
      </c>
      <c r="E3" s="20"/>
      <c r="F3" s="8"/>
    </row>
    <row r="4" spans="1:6" ht="15.75">
      <c r="A4" s="36" t="s">
        <v>102</v>
      </c>
      <c r="B4" s="36" t="s">
        <v>102</v>
      </c>
      <c r="C4" s="36" t="s">
        <v>102</v>
      </c>
      <c r="D4" s="36" t="s">
        <v>102</v>
      </c>
      <c r="E4" s="21" t="str">
        <f>_xlfn.COMPOUNDVALUE(2)</f>
        <v>הראל פנסיה כללית מסלול לבני 50 עד 60</v>
      </c>
      <c r="F4" s="35" t="s">
        <v>101</v>
      </c>
    </row>
    <row r="5" spans="1:6" ht="17.25" customHeight="1">
      <c r="A5" s="34" t="s">
        <v>100</v>
      </c>
      <c r="E5" s="20"/>
      <c r="F5" s="8"/>
    </row>
    <row r="6" spans="1:7" ht="15.75">
      <c r="A6" s="36" t="s">
        <v>102</v>
      </c>
      <c r="B6" s="36" t="s">
        <v>102</v>
      </c>
      <c r="C6" s="36" t="s">
        <v>102</v>
      </c>
      <c r="D6" s="36" t="s">
        <v>102</v>
      </c>
      <c r="E6" s="37" t="s">
        <v>102</v>
      </c>
      <c r="F6" s="9" t="s">
        <v>29</v>
      </c>
      <c r="G6" s="36" t="s">
        <v>101</v>
      </c>
    </row>
    <row r="7" spans="1:6" ht="31.5">
      <c r="A7" s="36" t="s">
        <v>102</v>
      </c>
      <c r="B7" s="36" t="s">
        <v>102</v>
      </c>
      <c r="C7" s="36" t="s">
        <v>102</v>
      </c>
      <c r="D7" s="36" t="s">
        <v>102</v>
      </c>
      <c r="E7" s="22" t="s">
        <v>60</v>
      </c>
      <c r="F7" s="38" t="s">
        <v>101</v>
      </c>
    </row>
    <row r="8" spans="1:7" ht="15.75">
      <c r="A8" s="36" t="s">
        <v>102</v>
      </c>
      <c r="B8" s="36" t="s">
        <v>102</v>
      </c>
      <c r="C8" s="36" t="s">
        <v>102</v>
      </c>
      <c r="D8" s="36" t="s">
        <v>102</v>
      </c>
      <c r="E8" s="23" t="s">
        <v>61</v>
      </c>
      <c r="F8" s="25">
        <v>0</v>
      </c>
      <c r="G8" s="36" t="s">
        <v>101</v>
      </c>
    </row>
    <row r="9" spans="1:7" ht="15.75">
      <c r="A9" s="36" t="s">
        <v>102</v>
      </c>
      <c r="B9" s="36" t="s">
        <v>102</v>
      </c>
      <c r="C9" s="36" t="s">
        <v>102</v>
      </c>
      <c r="D9" s="36" t="s">
        <v>102</v>
      </c>
      <c r="E9" s="23" t="s">
        <v>62</v>
      </c>
      <c r="F9" s="25">
        <v>23.72666261767472</v>
      </c>
      <c r="G9" s="36" t="s">
        <v>101</v>
      </c>
    </row>
    <row r="10" spans="1:6" ht="17.25" customHeight="1">
      <c r="A10" s="34" t="s">
        <v>100</v>
      </c>
      <c r="E10" s="33"/>
      <c r="F10" s="13"/>
    </row>
    <row r="11" spans="1:6" ht="31.5">
      <c r="A11" s="36" t="s">
        <v>102</v>
      </c>
      <c r="B11" s="36" t="s">
        <v>102</v>
      </c>
      <c r="C11" s="36" t="s">
        <v>102</v>
      </c>
      <c r="D11" s="36" t="s">
        <v>102</v>
      </c>
      <c r="E11" s="22" t="s">
        <v>63</v>
      </c>
      <c r="F11" s="38" t="s">
        <v>101</v>
      </c>
    </row>
    <row r="12" spans="1:7" ht="15.75">
      <c r="A12" s="36" t="s">
        <v>102</v>
      </c>
      <c r="B12" s="36" t="s">
        <v>102</v>
      </c>
      <c r="C12" s="36" t="s">
        <v>102</v>
      </c>
      <c r="D12" s="36" t="s">
        <v>102</v>
      </c>
      <c r="E12" s="23" t="s">
        <v>64</v>
      </c>
      <c r="F12" s="14">
        <v>0</v>
      </c>
      <c r="G12" s="36" t="s">
        <v>101</v>
      </c>
    </row>
    <row r="13" spans="1:7" ht="15.75">
      <c r="A13" s="36" t="s">
        <v>102</v>
      </c>
      <c r="B13" s="36" t="s">
        <v>102</v>
      </c>
      <c r="C13" s="36" t="s">
        <v>102</v>
      </c>
      <c r="D13" s="36" t="s">
        <v>102</v>
      </c>
      <c r="E13" s="23" t="s">
        <v>65</v>
      </c>
      <c r="F13" s="14">
        <v>0</v>
      </c>
      <c r="G13" s="36" t="s">
        <v>101</v>
      </c>
    </row>
    <row r="14" spans="1:6" ht="17.25" customHeight="1">
      <c r="A14" s="34" t="s">
        <v>100</v>
      </c>
      <c r="E14" s="33"/>
      <c r="F14" s="13"/>
    </row>
    <row r="15" spans="1:6" ht="31.5">
      <c r="A15" s="36" t="s">
        <v>102</v>
      </c>
      <c r="B15" s="36" t="s">
        <v>102</v>
      </c>
      <c r="C15" s="36" t="s">
        <v>102</v>
      </c>
      <c r="D15" s="36" t="s">
        <v>102</v>
      </c>
      <c r="E15" s="22" t="s">
        <v>66</v>
      </c>
      <c r="F15" s="38" t="s">
        <v>101</v>
      </c>
    </row>
    <row r="16" spans="1:7" ht="25.5">
      <c r="A16" s="36" t="s">
        <v>102</v>
      </c>
      <c r="B16" s="36" t="s">
        <v>102</v>
      </c>
      <c r="C16" s="36" t="s">
        <v>102</v>
      </c>
      <c r="D16" s="36" t="s">
        <v>102</v>
      </c>
      <c r="E16" s="23" t="s">
        <v>67</v>
      </c>
      <c r="F16" s="11">
        <v>148.44626976742018</v>
      </c>
      <c r="G16" s="36" t="s">
        <v>101</v>
      </c>
    </row>
    <row r="17" spans="1:7" ht="15.75">
      <c r="A17" s="36" t="s">
        <v>102</v>
      </c>
      <c r="B17" s="36" t="s">
        <v>102</v>
      </c>
      <c r="C17" s="36" t="s">
        <v>102</v>
      </c>
      <c r="D17" s="36" t="s">
        <v>102</v>
      </c>
      <c r="E17" s="23" t="s">
        <v>68</v>
      </c>
      <c r="F17" s="11">
        <v>0</v>
      </c>
      <c r="G17" s="36" t="s">
        <v>101</v>
      </c>
    </row>
    <row r="18" spans="1:7" ht="15.75">
      <c r="A18" s="36" t="s">
        <v>102</v>
      </c>
      <c r="B18" s="36" t="s">
        <v>102</v>
      </c>
      <c r="C18" s="36" t="s">
        <v>102</v>
      </c>
      <c r="D18" s="36" t="s">
        <v>102</v>
      </c>
      <c r="E18" s="23" t="s">
        <v>69</v>
      </c>
      <c r="F18" s="11">
        <v>0</v>
      </c>
      <c r="G18" s="36" t="s">
        <v>101</v>
      </c>
    </row>
    <row r="19" spans="1:6" ht="17.25" customHeight="1">
      <c r="A19" s="34" t="s">
        <v>100</v>
      </c>
      <c r="E19" s="33"/>
      <c r="F19" s="13"/>
    </row>
    <row r="20" spans="1:6" ht="31.5">
      <c r="A20" s="36" t="s">
        <v>102</v>
      </c>
      <c r="B20" s="36" t="s">
        <v>102</v>
      </c>
      <c r="C20" s="36" t="s">
        <v>102</v>
      </c>
      <c r="D20" s="36" t="s">
        <v>102</v>
      </c>
      <c r="E20" s="22" t="s">
        <v>70</v>
      </c>
      <c r="F20" s="39" t="s">
        <v>101</v>
      </c>
    </row>
    <row r="21" spans="1:7" ht="15.75">
      <c r="A21" s="36" t="s">
        <v>102</v>
      </c>
      <c r="B21" s="36" t="s">
        <v>102</v>
      </c>
      <c r="C21" s="36" t="s">
        <v>102</v>
      </c>
      <c r="D21" s="36" t="s">
        <v>102</v>
      </c>
      <c r="E21" s="23" t="s">
        <v>71</v>
      </c>
      <c r="F21" s="11">
        <v>18.052084057410617</v>
      </c>
      <c r="G21" s="36" t="s">
        <v>101</v>
      </c>
    </row>
    <row r="22" spans="1:7" ht="15.75">
      <c r="A22" s="36" t="s">
        <v>102</v>
      </c>
      <c r="B22" s="36" t="s">
        <v>102</v>
      </c>
      <c r="C22" s="36" t="s">
        <v>102</v>
      </c>
      <c r="D22" s="36" t="s">
        <v>102</v>
      </c>
      <c r="E22" s="23" t="s">
        <v>72</v>
      </c>
      <c r="F22" s="11">
        <v>301.2769785793733</v>
      </c>
      <c r="G22" s="36" t="s">
        <v>101</v>
      </c>
    </row>
    <row r="23" spans="1:6" ht="31.5">
      <c r="A23" s="36" t="s">
        <v>102</v>
      </c>
      <c r="B23" s="36" t="s">
        <v>102</v>
      </c>
      <c r="C23" s="36" t="s">
        <v>102</v>
      </c>
      <c r="D23" s="36" t="s">
        <v>102</v>
      </c>
      <c r="E23" s="23" t="s">
        <v>73</v>
      </c>
      <c r="F23" s="40" t="s">
        <v>101</v>
      </c>
    </row>
    <row r="24" spans="1:6" ht="31.5">
      <c r="A24" s="36" t="s">
        <v>102</v>
      </c>
      <c r="B24" s="36" t="s">
        <v>102</v>
      </c>
      <c r="C24" s="36" t="s">
        <v>102</v>
      </c>
      <c r="D24" s="36" t="s">
        <v>102</v>
      </c>
      <c r="E24" s="23" t="s">
        <v>74</v>
      </c>
      <c r="F24" s="40" t="s">
        <v>101</v>
      </c>
    </row>
    <row r="25" spans="1:7" ht="15.75">
      <c r="A25" s="36" t="s">
        <v>102</v>
      </c>
      <c r="B25" s="36" t="s">
        <v>102</v>
      </c>
      <c r="C25" s="36" t="s">
        <v>102</v>
      </c>
      <c r="D25" s="36" t="s">
        <v>102</v>
      </c>
      <c r="E25" s="23" t="s">
        <v>75</v>
      </c>
      <c r="F25" s="11">
        <v>0.543575784354005</v>
      </c>
      <c r="G25" s="36" t="s">
        <v>101</v>
      </c>
    </row>
    <row r="26" spans="1:7" ht="15.75">
      <c r="A26" s="36" t="s">
        <v>102</v>
      </c>
      <c r="B26" s="36" t="s">
        <v>102</v>
      </c>
      <c r="C26" s="36" t="s">
        <v>102</v>
      </c>
      <c r="D26" s="36" t="s">
        <v>102</v>
      </c>
      <c r="E26" s="23" t="s">
        <v>76</v>
      </c>
      <c r="F26" s="11">
        <v>43.482631002677785</v>
      </c>
      <c r="G26" s="36" t="s">
        <v>101</v>
      </c>
    </row>
    <row r="27" spans="1:7" ht="15.75">
      <c r="A27" s="36" t="s">
        <v>102</v>
      </c>
      <c r="B27" s="36" t="s">
        <v>102</v>
      </c>
      <c r="C27" s="36" t="s">
        <v>102</v>
      </c>
      <c r="D27" s="36" t="s">
        <v>102</v>
      </c>
      <c r="E27" s="23" t="s">
        <v>77</v>
      </c>
      <c r="F27" s="14">
        <v>0</v>
      </c>
      <c r="G27" s="36" t="s">
        <v>101</v>
      </c>
    </row>
    <row r="28" spans="1:7" ht="15.75">
      <c r="A28" s="36" t="s">
        <v>102</v>
      </c>
      <c r="B28" s="36" t="s">
        <v>102</v>
      </c>
      <c r="C28" s="36" t="s">
        <v>102</v>
      </c>
      <c r="D28" s="36" t="s">
        <v>102</v>
      </c>
      <c r="E28" s="23" t="s">
        <v>78</v>
      </c>
      <c r="F28" s="14">
        <v>68.28450720420454</v>
      </c>
      <c r="G28" s="36" t="s">
        <v>101</v>
      </c>
    </row>
    <row r="29" spans="1:6" ht="17.25" customHeight="1">
      <c r="A29" s="34" t="s">
        <v>100</v>
      </c>
      <c r="E29" s="23"/>
      <c r="F29" s="26"/>
    </row>
    <row r="30" spans="1:6" ht="31.5">
      <c r="A30" s="36" t="s">
        <v>102</v>
      </c>
      <c r="B30" s="36" t="s">
        <v>102</v>
      </c>
      <c r="C30" s="36" t="s">
        <v>102</v>
      </c>
      <c r="D30" s="36" t="s">
        <v>102</v>
      </c>
      <c r="E30" s="22" t="s">
        <v>79</v>
      </c>
      <c r="F30" s="39" t="s">
        <v>101</v>
      </c>
    </row>
    <row r="31" spans="1:7" ht="15.75">
      <c r="A31" s="36" t="s">
        <v>102</v>
      </c>
      <c r="B31" s="36" t="s">
        <v>102</v>
      </c>
      <c r="C31" s="36" t="s">
        <v>102</v>
      </c>
      <c r="D31" s="36" t="s">
        <v>102</v>
      </c>
      <c r="E31" s="23" t="s">
        <v>80</v>
      </c>
      <c r="F31" s="11">
        <v>0</v>
      </c>
      <c r="G31" s="36" t="s">
        <v>101</v>
      </c>
    </row>
    <row r="32" spans="1:7" ht="15.75">
      <c r="A32" s="36" t="s">
        <v>102</v>
      </c>
      <c r="B32" s="36" t="s">
        <v>102</v>
      </c>
      <c r="C32" s="36" t="s">
        <v>102</v>
      </c>
      <c r="D32" s="36" t="s">
        <v>102</v>
      </c>
      <c r="E32" s="23" t="s">
        <v>81</v>
      </c>
      <c r="F32" s="11">
        <v>0</v>
      </c>
      <c r="G32" s="36" t="s">
        <v>101</v>
      </c>
    </row>
    <row r="33" spans="1:6" ht="17.25" customHeight="1">
      <c r="A33" s="34" t="s">
        <v>100</v>
      </c>
      <c r="E33" s="33"/>
      <c r="F33" s="13"/>
    </row>
    <row r="34" spans="1:7" ht="15.75">
      <c r="A34" s="36" t="s">
        <v>102</v>
      </c>
      <c r="B34" s="36" t="s">
        <v>102</v>
      </c>
      <c r="C34" s="36" t="s">
        <v>102</v>
      </c>
      <c r="D34" s="36" t="s">
        <v>102</v>
      </c>
      <c r="E34" s="22" t="s">
        <v>82</v>
      </c>
      <c r="F34" s="12">
        <v>603.8127090131152</v>
      </c>
      <c r="G34" s="36" t="s">
        <v>101</v>
      </c>
    </row>
    <row r="35" spans="1:6" ht="17.25" customHeight="1">
      <c r="A35" s="34" t="s">
        <v>100</v>
      </c>
      <c r="E35" s="33"/>
      <c r="F35" s="13"/>
    </row>
    <row r="36" spans="1:6" ht="31.5">
      <c r="A36" s="36" t="s">
        <v>102</v>
      </c>
      <c r="B36" s="36" t="s">
        <v>102</v>
      </c>
      <c r="C36" s="36" t="s">
        <v>102</v>
      </c>
      <c r="D36" s="36" t="s">
        <v>102</v>
      </c>
      <c r="E36" s="22" t="s">
        <v>83</v>
      </c>
      <c r="F36" s="41" t="s">
        <v>101</v>
      </c>
    </row>
    <row r="37" spans="1:7" ht="25.5">
      <c r="A37" s="36" t="s">
        <v>102</v>
      </c>
      <c r="B37" s="36" t="s">
        <v>102</v>
      </c>
      <c r="C37" s="36" t="s">
        <v>102</v>
      </c>
      <c r="D37" s="36" t="s">
        <v>102</v>
      </c>
      <c r="E37" s="23" t="s">
        <v>84</v>
      </c>
      <c r="F37" s="27">
        <v>0.0021999969074361597</v>
      </c>
      <c r="G37" s="36" t="s">
        <v>101</v>
      </c>
    </row>
    <row r="38" spans="1:7" ht="15.75">
      <c r="A38" s="36" t="s">
        <v>102</v>
      </c>
      <c r="B38" s="36" t="s">
        <v>102</v>
      </c>
      <c r="C38" s="36" t="s">
        <v>102</v>
      </c>
      <c r="D38" s="36" t="s">
        <v>102</v>
      </c>
      <c r="E38" s="23" t="s">
        <v>85</v>
      </c>
      <c r="F38" s="27">
        <v>0.002370530440462491</v>
      </c>
      <c r="G38" s="36" t="s">
        <v>101</v>
      </c>
    </row>
    <row r="39" spans="1:6" ht="17.25" customHeight="1">
      <c r="A39" s="34" t="s">
        <v>100</v>
      </c>
      <c r="E39" s="24"/>
      <c r="F39" s="27"/>
    </row>
    <row r="40" spans="1:7" ht="15.75">
      <c r="A40" s="36" t="s">
        <v>102</v>
      </c>
      <c r="B40" s="36" t="s">
        <v>102</v>
      </c>
      <c r="C40" s="36" t="s">
        <v>102</v>
      </c>
      <c r="D40" s="36" t="s">
        <v>102</v>
      </c>
      <c r="E40" s="22" t="s">
        <v>28</v>
      </c>
      <c r="F40" s="14">
        <v>196200.17426799305</v>
      </c>
      <c r="G40" s="36" t="s">
        <v>101</v>
      </c>
    </row>
    <row r="41" ht="85.5">
      <c r="A41" s="34" t="s">
        <v>115</v>
      </c>
    </row>
  </sheetData>
  <sheetProtection/>
  <conditionalFormatting sqref="F8:F34">
    <cfRule type="cellIs" priority="2" dxfId="31" operator="lessThan">
      <formula>0</formula>
    </cfRule>
  </conditionalFormatting>
  <conditionalFormatting sqref="F37:F38">
    <cfRule type="cellIs" priority="1" dxfId="3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4" t="s">
        <v>100</v>
      </c>
    </row>
    <row r="2" spans="1:6" ht="31.5">
      <c r="A2" s="36" t="s">
        <v>102</v>
      </c>
      <c r="B2" s="36" t="s">
        <v>102</v>
      </c>
      <c r="C2" s="36" t="s">
        <v>102</v>
      </c>
      <c r="D2" s="36" t="s">
        <v>102</v>
      </c>
      <c r="E2" s="19" t="s">
        <v>59</v>
      </c>
      <c r="F2" s="35" t="s">
        <v>101</v>
      </c>
    </row>
    <row r="3" spans="1:6" ht="17.25" customHeight="1">
      <c r="A3" s="34" t="s">
        <v>100</v>
      </c>
      <c r="E3" s="20"/>
      <c r="F3" s="8"/>
    </row>
    <row r="4" spans="1:6" ht="15.75">
      <c r="A4" s="36" t="s">
        <v>102</v>
      </c>
      <c r="B4" s="36" t="s">
        <v>102</v>
      </c>
      <c r="C4" s="36" t="s">
        <v>102</v>
      </c>
      <c r="D4" s="36" t="s">
        <v>102</v>
      </c>
      <c r="E4" s="21" t="str">
        <f>_xlfn.COMPOUNDVALUE(1)</f>
        <v>הראל פנסיה כללית מסלול לבני 60 ומעלה</v>
      </c>
      <c r="F4" s="35" t="s">
        <v>101</v>
      </c>
    </row>
    <row r="5" spans="1:6" ht="17.25" customHeight="1">
      <c r="A5" s="34" t="s">
        <v>100</v>
      </c>
      <c r="E5" s="20"/>
      <c r="F5" s="8"/>
    </row>
    <row r="6" spans="1:7" ht="15.75">
      <c r="A6" s="36" t="s">
        <v>102</v>
      </c>
      <c r="B6" s="36" t="s">
        <v>102</v>
      </c>
      <c r="C6" s="36" t="s">
        <v>102</v>
      </c>
      <c r="D6" s="36" t="s">
        <v>102</v>
      </c>
      <c r="E6" s="37" t="s">
        <v>102</v>
      </c>
      <c r="F6" s="9" t="s">
        <v>29</v>
      </c>
      <c r="G6" s="36" t="s">
        <v>101</v>
      </c>
    </row>
    <row r="7" spans="1:6" ht="31.5">
      <c r="A7" s="36" t="s">
        <v>102</v>
      </c>
      <c r="B7" s="36" t="s">
        <v>102</v>
      </c>
      <c r="C7" s="36" t="s">
        <v>102</v>
      </c>
      <c r="D7" s="36" t="s">
        <v>102</v>
      </c>
      <c r="E7" s="22" t="s">
        <v>60</v>
      </c>
      <c r="F7" s="38" t="s">
        <v>101</v>
      </c>
    </row>
    <row r="8" spans="1:7" ht="15.75">
      <c r="A8" s="36" t="s">
        <v>102</v>
      </c>
      <c r="B8" s="36" t="s">
        <v>102</v>
      </c>
      <c r="C8" s="36" t="s">
        <v>102</v>
      </c>
      <c r="D8" s="36" t="s">
        <v>102</v>
      </c>
      <c r="E8" s="23" t="s">
        <v>61</v>
      </c>
      <c r="F8" s="25">
        <v>0</v>
      </c>
      <c r="G8" s="36" t="s">
        <v>101</v>
      </c>
    </row>
    <row r="9" spans="1:7" ht="15.75">
      <c r="A9" s="36" t="s">
        <v>102</v>
      </c>
      <c r="B9" s="36" t="s">
        <v>102</v>
      </c>
      <c r="C9" s="36" t="s">
        <v>102</v>
      </c>
      <c r="D9" s="36" t="s">
        <v>102</v>
      </c>
      <c r="E9" s="23" t="s">
        <v>62</v>
      </c>
      <c r="F9" s="25">
        <v>9.216346489027492</v>
      </c>
      <c r="G9" s="36" t="s">
        <v>101</v>
      </c>
    </row>
    <row r="10" spans="1:6" ht="17.25" customHeight="1">
      <c r="A10" s="34" t="s">
        <v>100</v>
      </c>
      <c r="E10" s="33"/>
      <c r="F10" s="13"/>
    </row>
    <row r="11" spans="1:6" ht="31.5">
      <c r="A11" s="36" t="s">
        <v>102</v>
      </c>
      <c r="B11" s="36" t="s">
        <v>102</v>
      </c>
      <c r="C11" s="36" t="s">
        <v>102</v>
      </c>
      <c r="D11" s="36" t="s">
        <v>102</v>
      </c>
      <c r="E11" s="22" t="s">
        <v>63</v>
      </c>
      <c r="F11" s="38" t="s">
        <v>101</v>
      </c>
    </row>
    <row r="12" spans="1:7" ht="15.75">
      <c r="A12" s="36" t="s">
        <v>102</v>
      </c>
      <c r="B12" s="36" t="s">
        <v>102</v>
      </c>
      <c r="C12" s="36" t="s">
        <v>102</v>
      </c>
      <c r="D12" s="36" t="s">
        <v>102</v>
      </c>
      <c r="E12" s="23" t="s">
        <v>64</v>
      </c>
      <c r="F12" s="14">
        <v>0</v>
      </c>
      <c r="G12" s="36" t="s">
        <v>101</v>
      </c>
    </row>
    <row r="13" spans="1:7" ht="15.75">
      <c r="A13" s="36" t="s">
        <v>102</v>
      </c>
      <c r="B13" s="36" t="s">
        <v>102</v>
      </c>
      <c r="C13" s="36" t="s">
        <v>102</v>
      </c>
      <c r="D13" s="36" t="s">
        <v>102</v>
      </c>
      <c r="E13" s="23" t="s">
        <v>65</v>
      </c>
      <c r="F13" s="14">
        <v>0</v>
      </c>
      <c r="G13" s="36" t="s">
        <v>101</v>
      </c>
    </row>
    <row r="14" spans="1:6" ht="17.25" customHeight="1">
      <c r="A14" s="34" t="s">
        <v>100</v>
      </c>
      <c r="E14" s="33"/>
      <c r="F14" s="13"/>
    </row>
    <row r="15" spans="1:6" ht="31.5">
      <c r="A15" s="36" t="s">
        <v>102</v>
      </c>
      <c r="B15" s="36" t="s">
        <v>102</v>
      </c>
      <c r="C15" s="36" t="s">
        <v>102</v>
      </c>
      <c r="D15" s="36" t="s">
        <v>102</v>
      </c>
      <c r="E15" s="22" t="s">
        <v>66</v>
      </c>
      <c r="F15" s="38" t="s">
        <v>101</v>
      </c>
    </row>
    <row r="16" spans="1:7" ht="25.5">
      <c r="A16" s="36" t="s">
        <v>102</v>
      </c>
      <c r="B16" s="36" t="s">
        <v>102</v>
      </c>
      <c r="C16" s="36" t="s">
        <v>102</v>
      </c>
      <c r="D16" s="36" t="s">
        <v>102</v>
      </c>
      <c r="E16" s="23" t="s">
        <v>67</v>
      </c>
      <c r="F16" s="11">
        <v>0.9473346332699475</v>
      </c>
      <c r="G16" s="36" t="s">
        <v>101</v>
      </c>
    </row>
    <row r="17" spans="1:7" ht="15.75">
      <c r="A17" s="36" t="s">
        <v>102</v>
      </c>
      <c r="B17" s="36" t="s">
        <v>102</v>
      </c>
      <c r="C17" s="36" t="s">
        <v>102</v>
      </c>
      <c r="D17" s="36" t="s">
        <v>102</v>
      </c>
      <c r="E17" s="23" t="s">
        <v>68</v>
      </c>
      <c r="F17" s="11">
        <v>0</v>
      </c>
      <c r="G17" s="36" t="s">
        <v>101</v>
      </c>
    </row>
    <row r="18" spans="1:7" ht="15.75">
      <c r="A18" s="36" t="s">
        <v>102</v>
      </c>
      <c r="B18" s="36" t="s">
        <v>102</v>
      </c>
      <c r="C18" s="36" t="s">
        <v>102</v>
      </c>
      <c r="D18" s="36" t="s">
        <v>102</v>
      </c>
      <c r="E18" s="23" t="s">
        <v>69</v>
      </c>
      <c r="F18" s="11">
        <v>0</v>
      </c>
      <c r="G18" s="36" t="s">
        <v>101</v>
      </c>
    </row>
    <row r="19" spans="1:6" ht="17.25" customHeight="1">
      <c r="A19" s="34" t="s">
        <v>100</v>
      </c>
      <c r="E19" s="33"/>
      <c r="F19" s="13"/>
    </row>
    <row r="20" spans="1:6" ht="31.5">
      <c r="A20" s="36" t="s">
        <v>102</v>
      </c>
      <c r="B20" s="36" t="s">
        <v>102</v>
      </c>
      <c r="C20" s="36" t="s">
        <v>102</v>
      </c>
      <c r="D20" s="36" t="s">
        <v>102</v>
      </c>
      <c r="E20" s="22" t="s">
        <v>70</v>
      </c>
      <c r="F20" s="39" t="s">
        <v>101</v>
      </c>
    </row>
    <row r="21" spans="1:7" ht="15.75">
      <c r="A21" s="36" t="s">
        <v>102</v>
      </c>
      <c r="B21" s="36" t="s">
        <v>102</v>
      </c>
      <c r="C21" s="36" t="s">
        <v>102</v>
      </c>
      <c r="D21" s="36" t="s">
        <v>102</v>
      </c>
      <c r="E21" s="23" t="s">
        <v>71</v>
      </c>
      <c r="F21" s="11">
        <v>0.15070112029866298</v>
      </c>
      <c r="G21" s="36" t="s">
        <v>101</v>
      </c>
    </row>
    <row r="22" spans="1:7" ht="15.75">
      <c r="A22" s="36" t="s">
        <v>102</v>
      </c>
      <c r="B22" s="36" t="s">
        <v>102</v>
      </c>
      <c r="C22" s="36" t="s">
        <v>102</v>
      </c>
      <c r="D22" s="36" t="s">
        <v>102</v>
      </c>
      <c r="E22" s="23" t="s">
        <v>72</v>
      </c>
      <c r="F22" s="11">
        <v>121.02762983671171</v>
      </c>
      <c r="G22" s="36" t="s">
        <v>101</v>
      </c>
    </row>
    <row r="23" spans="1:6" ht="31.5">
      <c r="A23" s="36" t="s">
        <v>102</v>
      </c>
      <c r="B23" s="36" t="s">
        <v>102</v>
      </c>
      <c r="C23" s="36" t="s">
        <v>102</v>
      </c>
      <c r="D23" s="36" t="s">
        <v>102</v>
      </c>
      <c r="E23" s="23" t="s">
        <v>73</v>
      </c>
      <c r="F23" s="40" t="s">
        <v>101</v>
      </c>
    </row>
    <row r="24" spans="1:6" ht="31.5">
      <c r="A24" s="36" t="s">
        <v>102</v>
      </c>
      <c r="B24" s="36" t="s">
        <v>102</v>
      </c>
      <c r="C24" s="36" t="s">
        <v>102</v>
      </c>
      <c r="D24" s="36" t="s">
        <v>102</v>
      </c>
      <c r="E24" s="23" t="s">
        <v>74</v>
      </c>
      <c r="F24" s="40" t="s">
        <v>101</v>
      </c>
    </row>
    <row r="25" spans="1:7" ht="15.75">
      <c r="A25" s="36" t="s">
        <v>102</v>
      </c>
      <c r="B25" s="36" t="s">
        <v>102</v>
      </c>
      <c r="C25" s="36" t="s">
        <v>102</v>
      </c>
      <c r="D25" s="36" t="s">
        <v>102</v>
      </c>
      <c r="E25" s="23" t="s">
        <v>75</v>
      </c>
      <c r="F25" s="11">
        <v>0.13796212395560117</v>
      </c>
      <c r="G25" s="36" t="s">
        <v>101</v>
      </c>
    </row>
    <row r="26" spans="1:7" ht="15.75">
      <c r="A26" s="36" t="s">
        <v>102</v>
      </c>
      <c r="B26" s="36" t="s">
        <v>102</v>
      </c>
      <c r="C26" s="36" t="s">
        <v>102</v>
      </c>
      <c r="D26" s="36" t="s">
        <v>102</v>
      </c>
      <c r="E26" s="23" t="s">
        <v>76</v>
      </c>
      <c r="F26" s="11">
        <v>10.915701071692986</v>
      </c>
      <c r="G26" s="36" t="s">
        <v>101</v>
      </c>
    </row>
    <row r="27" spans="1:7" ht="15.75">
      <c r="A27" s="36" t="s">
        <v>102</v>
      </c>
      <c r="B27" s="36" t="s">
        <v>102</v>
      </c>
      <c r="C27" s="36" t="s">
        <v>102</v>
      </c>
      <c r="D27" s="36" t="s">
        <v>102</v>
      </c>
      <c r="E27" s="23" t="s">
        <v>77</v>
      </c>
      <c r="F27" s="14">
        <v>0</v>
      </c>
      <c r="G27" s="36" t="s">
        <v>101</v>
      </c>
    </row>
    <row r="28" spans="1:7" ht="15.75">
      <c r="A28" s="36" t="s">
        <v>102</v>
      </c>
      <c r="B28" s="36" t="s">
        <v>102</v>
      </c>
      <c r="C28" s="36" t="s">
        <v>102</v>
      </c>
      <c r="D28" s="36" t="s">
        <v>102</v>
      </c>
      <c r="E28" s="23" t="s">
        <v>78</v>
      </c>
      <c r="F28" s="14">
        <v>25.080528058950478</v>
      </c>
      <c r="G28" s="36" t="s">
        <v>101</v>
      </c>
    </row>
    <row r="29" spans="1:6" ht="17.25" customHeight="1">
      <c r="A29" s="34" t="s">
        <v>100</v>
      </c>
      <c r="E29" s="23"/>
      <c r="F29" s="26"/>
    </row>
    <row r="30" spans="1:6" ht="31.5">
      <c r="A30" s="36" t="s">
        <v>102</v>
      </c>
      <c r="B30" s="36" t="s">
        <v>102</v>
      </c>
      <c r="C30" s="36" t="s">
        <v>102</v>
      </c>
      <c r="D30" s="36" t="s">
        <v>102</v>
      </c>
      <c r="E30" s="22" t="s">
        <v>79</v>
      </c>
      <c r="F30" s="39" t="s">
        <v>101</v>
      </c>
    </row>
    <row r="31" spans="1:7" ht="15.75">
      <c r="A31" s="36" t="s">
        <v>102</v>
      </c>
      <c r="B31" s="36" t="s">
        <v>102</v>
      </c>
      <c r="C31" s="36" t="s">
        <v>102</v>
      </c>
      <c r="D31" s="36" t="s">
        <v>102</v>
      </c>
      <c r="E31" s="23" t="s">
        <v>80</v>
      </c>
      <c r="F31" s="11">
        <v>0</v>
      </c>
      <c r="G31" s="36" t="s">
        <v>101</v>
      </c>
    </row>
    <row r="32" spans="1:7" ht="15.75">
      <c r="A32" s="36" t="s">
        <v>102</v>
      </c>
      <c r="B32" s="36" t="s">
        <v>102</v>
      </c>
      <c r="C32" s="36" t="s">
        <v>102</v>
      </c>
      <c r="D32" s="36" t="s">
        <v>102</v>
      </c>
      <c r="E32" s="23" t="s">
        <v>81</v>
      </c>
      <c r="F32" s="11">
        <v>0</v>
      </c>
      <c r="G32" s="36" t="s">
        <v>101</v>
      </c>
    </row>
    <row r="33" spans="1:6" ht="17.25" customHeight="1">
      <c r="A33" s="34" t="s">
        <v>100</v>
      </c>
      <c r="E33" s="33"/>
      <c r="F33" s="13"/>
    </row>
    <row r="34" spans="1:7" ht="15.75">
      <c r="A34" s="36" t="s">
        <v>102</v>
      </c>
      <c r="B34" s="36" t="s">
        <v>102</v>
      </c>
      <c r="C34" s="36" t="s">
        <v>102</v>
      </c>
      <c r="D34" s="36" t="s">
        <v>102</v>
      </c>
      <c r="E34" s="22" t="s">
        <v>82</v>
      </c>
      <c r="F34" s="12">
        <v>167.47620333390685</v>
      </c>
      <c r="G34" s="36" t="s">
        <v>101</v>
      </c>
    </row>
    <row r="35" spans="1:6" ht="17.25" customHeight="1">
      <c r="A35" s="34" t="s">
        <v>100</v>
      </c>
      <c r="E35" s="33"/>
      <c r="F35" s="13"/>
    </row>
    <row r="36" spans="1:6" ht="31.5">
      <c r="A36" s="36" t="s">
        <v>102</v>
      </c>
      <c r="B36" s="36" t="s">
        <v>102</v>
      </c>
      <c r="C36" s="36" t="s">
        <v>102</v>
      </c>
      <c r="D36" s="36" t="s">
        <v>102</v>
      </c>
      <c r="E36" s="22" t="s">
        <v>83</v>
      </c>
      <c r="F36" s="41" t="s">
        <v>101</v>
      </c>
    </row>
    <row r="37" spans="1:7" ht="25.5">
      <c r="A37" s="36" t="s">
        <v>102</v>
      </c>
      <c r="B37" s="36" t="s">
        <v>102</v>
      </c>
      <c r="C37" s="36" t="s">
        <v>102</v>
      </c>
      <c r="D37" s="36" t="s">
        <v>102</v>
      </c>
      <c r="E37" s="23" t="s">
        <v>84</v>
      </c>
      <c r="F37" s="27">
        <v>0.0014643569512671803</v>
      </c>
      <c r="G37" s="36" t="s">
        <v>101</v>
      </c>
    </row>
    <row r="38" spans="1:7" ht="15.75">
      <c r="A38" s="36" t="s">
        <v>102</v>
      </c>
      <c r="B38" s="36" t="s">
        <v>102</v>
      </c>
      <c r="C38" s="36" t="s">
        <v>102</v>
      </c>
      <c r="D38" s="36" t="s">
        <v>102</v>
      </c>
      <c r="E38" s="23" t="s">
        <v>85</v>
      </c>
      <c r="F38" s="27">
        <v>0.0013571963477906324</v>
      </c>
      <c r="G38" s="36" t="s">
        <v>101</v>
      </c>
    </row>
    <row r="39" spans="1:6" ht="17.25" customHeight="1">
      <c r="A39" s="34" t="s">
        <v>100</v>
      </c>
      <c r="E39" s="24"/>
      <c r="F39" s="27"/>
    </row>
    <row r="40" spans="1:7" ht="15.75">
      <c r="A40" s="36" t="s">
        <v>102</v>
      </c>
      <c r="B40" s="36" t="s">
        <v>102</v>
      </c>
      <c r="C40" s="36" t="s">
        <v>102</v>
      </c>
      <c r="D40" s="36" t="s">
        <v>102</v>
      </c>
      <c r="E40" s="22" t="s">
        <v>28</v>
      </c>
      <c r="F40" s="14">
        <v>107427.71567784695</v>
      </c>
      <c r="G40" s="36" t="s">
        <v>101</v>
      </c>
    </row>
    <row r="41" ht="85.5">
      <c r="A41" s="34" t="s">
        <v>116</v>
      </c>
    </row>
  </sheetData>
  <sheetProtection/>
  <conditionalFormatting sqref="F8:F34">
    <cfRule type="cellIs" priority="2" dxfId="31" operator="lessThan">
      <formula>0</formula>
    </cfRule>
  </conditionalFormatting>
  <conditionalFormatting sqref="F37:F38">
    <cfRule type="cellIs" priority="1" dxfId="3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rightToLeft="1" tabSelected="1" zoomScalePageLayoutView="0" workbookViewId="0" topLeftCell="A1">
      <selection activeCell="A1" sqref="A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4" t="s">
        <v>100</v>
      </c>
    </row>
    <row r="2" spans="1:6" ht="31.5">
      <c r="A2" s="36" t="s">
        <v>102</v>
      </c>
      <c r="B2" s="36" t="s">
        <v>102</v>
      </c>
      <c r="C2" s="36" t="s">
        <v>102</v>
      </c>
      <c r="D2" s="36" t="s">
        <v>102</v>
      </c>
      <c r="E2" s="19" t="s">
        <v>59</v>
      </c>
      <c r="F2" s="35" t="s">
        <v>101</v>
      </c>
    </row>
    <row r="3" spans="1:6" ht="17.25" customHeight="1">
      <c r="A3" s="34" t="s">
        <v>100</v>
      </c>
      <c r="E3" s="20"/>
      <c r="F3" s="8"/>
    </row>
    <row r="4" spans="1:6" ht="15.75">
      <c r="A4" s="36" t="s">
        <v>102</v>
      </c>
      <c r="B4" s="36" t="s">
        <v>102</v>
      </c>
      <c r="C4" s="36" t="s">
        <v>102</v>
      </c>
      <c r="D4" s="36" t="s">
        <v>102</v>
      </c>
      <c r="E4" s="21" t="s">
        <v>1</v>
      </c>
      <c r="F4" s="35" t="s">
        <v>101</v>
      </c>
    </row>
    <row r="5" spans="1:6" ht="17.25" customHeight="1">
      <c r="A5" s="34" t="s">
        <v>100</v>
      </c>
      <c r="E5" s="20"/>
      <c r="F5" s="8"/>
    </row>
    <row r="6" spans="1:7" ht="15.75">
      <c r="A6" s="36" t="s">
        <v>102</v>
      </c>
      <c r="B6" s="36" t="s">
        <v>102</v>
      </c>
      <c r="C6" s="36" t="s">
        <v>102</v>
      </c>
      <c r="D6" s="36" t="s">
        <v>102</v>
      </c>
      <c r="E6" s="37" t="s">
        <v>102</v>
      </c>
      <c r="F6" s="9" t="s">
        <v>29</v>
      </c>
      <c r="G6" s="36" t="s">
        <v>101</v>
      </c>
    </row>
    <row r="7" spans="1:6" ht="31.5">
      <c r="A7" s="36" t="s">
        <v>102</v>
      </c>
      <c r="B7" s="36" t="s">
        <v>102</v>
      </c>
      <c r="C7" s="36" t="s">
        <v>102</v>
      </c>
      <c r="D7" s="36" t="s">
        <v>102</v>
      </c>
      <c r="E7" s="22" t="s">
        <v>60</v>
      </c>
      <c r="F7" s="38" t="s">
        <v>101</v>
      </c>
    </row>
    <row r="8" spans="1:7" ht="15.75">
      <c r="A8" s="36" t="s">
        <v>102</v>
      </c>
      <c r="B8" s="36" t="s">
        <v>102</v>
      </c>
      <c r="C8" s="36" t="s">
        <v>102</v>
      </c>
      <c r="D8" s="36" t="s">
        <v>102</v>
      </c>
      <c r="E8" s="23" t="s">
        <v>61</v>
      </c>
      <c r="F8" s="25">
        <v>0</v>
      </c>
      <c r="G8" s="36" t="s">
        <v>101</v>
      </c>
    </row>
    <row r="9" spans="1:7" ht="15.75">
      <c r="A9" s="36" t="s">
        <v>102</v>
      </c>
      <c r="B9" s="36" t="s">
        <v>102</v>
      </c>
      <c r="C9" s="36" t="s">
        <v>102</v>
      </c>
      <c r="D9" s="36" t="s">
        <v>102</v>
      </c>
      <c r="E9" s="23" t="s">
        <v>62</v>
      </c>
      <c r="F9" s="14">
        <v>335.7752679145508</v>
      </c>
      <c r="G9" s="36" t="s">
        <v>101</v>
      </c>
    </row>
    <row r="10" spans="1:6" ht="17.25" customHeight="1">
      <c r="A10" s="34" t="s">
        <v>100</v>
      </c>
      <c r="E10" s="33"/>
      <c r="F10" s="13"/>
    </row>
    <row r="11" spans="1:6" ht="31.5">
      <c r="A11" s="36" t="s">
        <v>102</v>
      </c>
      <c r="B11" s="36" t="s">
        <v>102</v>
      </c>
      <c r="C11" s="36" t="s">
        <v>102</v>
      </c>
      <c r="D11" s="36" t="s">
        <v>102</v>
      </c>
      <c r="E11" s="22" t="s">
        <v>63</v>
      </c>
      <c r="F11" s="38" t="s">
        <v>101</v>
      </c>
    </row>
    <row r="12" spans="1:7" ht="15.75">
      <c r="A12" s="36" t="s">
        <v>102</v>
      </c>
      <c r="B12" s="36" t="s">
        <v>102</v>
      </c>
      <c r="C12" s="36" t="s">
        <v>102</v>
      </c>
      <c r="D12" s="36" t="s">
        <v>102</v>
      </c>
      <c r="E12" s="23" t="s">
        <v>64</v>
      </c>
      <c r="F12" s="14">
        <v>0</v>
      </c>
      <c r="G12" s="36" t="s">
        <v>101</v>
      </c>
    </row>
    <row r="13" spans="1:7" ht="15.75">
      <c r="A13" s="36" t="s">
        <v>102</v>
      </c>
      <c r="B13" s="36" t="s">
        <v>102</v>
      </c>
      <c r="C13" s="36" t="s">
        <v>102</v>
      </c>
      <c r="D13" s="36" t="s">
        <v>102</v>
      </c>
      <c r="E13" s="23" t="s">
        <v>65</v>
      </c>
      <c r="F13" s="11">
        <v>14.983970000000003</v>
      </c>
      <c r="G13" s="36" t="s">
        <v>101</v>
      </c>
    </row>
    <row r="14" spans="1:6" ht="17.25" customHeight="1">
      <c r="A14" s="34" t="s">
        <v>100</v>
      </c>
      <c r="E14" s="33"/>
      <c r="F14" s="13"/>
    </row>
    <row r="15" spans="1:6" ht="31.5">
      <c r="A15" s="36" t="s">
        <v>102</v>
      </c>
      <c r="B15" s="36" t="s">
        <v>102</v>
      </c>
      <c r="C15" s="36" t="s">
        <v>102</v>
      </c>
      <c r="D15" s="36" t="s">
        <v>102</v>
      </c>
      <c r="E15" s="22" t="s">
        <v>66</v>
      </c>
      <c r="F15" s="38" t="s">
        <v>101</v>
      </c>
    </row>
    <row r="16" spans="1:7" ht="25.5">
      <c r="A16" s="36" t="s">
        <v>102</v>
      </c>
      <c r="B16" s="36" t="s">
        <v>102</v>
      </c>
      <c r="C16" s="36" t="s">
        <v>102</v>
      </c>
      <c r="D16" s="36" t="s">
        <v>102</v>
      </c>
      <c r="E16" s="23" t="s">
        <v>67</v>
      </c>
      <c r="F16" s="11">
        <v>492.48830726511034</v>
      </c>
      <c r="G16" s="36" t="s">
        <v>101</v>
      </c>
    </row>
    <row r="17" spans="1:7" ht="15.75">
      <c r="A17" s="36" t="s">
        <v>102</v>
      </c>
      <c r="B17" s="36" t="s">
        <v>102</v>
      </c>
      <c r="C17" s="36" t="s">
        <v>102</v>
      </c>
      <c r="D17" s="36" t="s">
        <v>102</v>
      </c>
      <c r="E17" s="23" t="s">
        <v>68</v>
      </c>
      <c r="F17" s="11">
        <v>0</v>
      </c>
      <c r="G17" s="36" t="s">
        <v>101</v>
      </c>
    </row>
    <row r="18" spans="1:7" ht="15.75">
      <c r="A18" s="36" t="s">
        <v>102</v>
      </c>
      <c r="B18" s="36" t="s">
        <v>102</v>
      </c>
      <c r="C18" s="36" t="s">
        <v>102</v>
      </c>
      <c r="D18" s="36" t="s">
        <v>102</v>
      </c>
      <c r="E18" s="23" t="s">
        <v>69</v>
      </c>
      <c r="F18" s="11">
        <v>0</v>
      </c>
      <c r="G18" s="36" t="s">
        <v>101</v>
      </c>
    </row>
    <row r="19" spans="1:6" ht="17.25" customHeight="1">
      <c r="A19" s="34" t="s">
        <v>100</v>
      </c>
      <c r="E19" s="33"/>
      <c r="F19" s="13"/>
    </row>
    <row r="20" spans="1:6" ht="31.5">
      <c r="A20" s="36" t="s">
        <v>102</v>
      </c>
      <c r="B20" s="36" t="s">
        <v>102</v>
      </c>
      <c r="C20" s="36" t="s">
        <v>102</v>
      </c>
      <c r="D20" s="36" t="s">
        <v>102</v>
      </c>
      <c r="E20" s="22" t="s">
        <v>70</v>
      </c>
      <c r="F20" s="39" t="s">
        <v>101</v>
      </c>
    </row>
    <row r="21" spans="1:7" ht="15.75">
      <c r="A21" s="36" t="s">
        <v>102</v>
      </c>
      <c r="B21" s="36" t="s">
        <v>102</v>
      </c>
      <c r="C21" s="36" t="s">
        <v>102</v>
      </c>
      <c r="D21" s="36" t="s">
        <v>102</v>
      </c>
      <c r="E21" s="23" t="s">
        <v>71</v>
      </c>
      <c r="F21" s="11">
        <v>253.12623218804083</v>
      </c>
      <c r="G21" s="36" t="s">
        <v>101</v>
      </c>
    </row>
    <row r="22" spans="1:7" ht="15.75">
      <c r="A22" s="36" t="s">
        <v>102</v>
      </c>
      <c r="B22" s="36" t="s">
        <v>102</v>
      </c>
      <c r="C22" s="36" t="s">
        <v>102</v>
      </c>
      <c r="D22" s="36" t="s">
        <v>102</v>
      </c>
      <c r="E22" s="23" t="s">
        <v>72</v>
      </c>
      <c r="F22" s="11">
        <v>3306.5880871633376</v>
      </c>
      <c r="G22" s="36" t="s">
        <v>101</v>
      </c>
    </row>
    <row r="23" spans="1:6" ht="31.5">
      <c r="A23" s="36" t="s">
        <v>102</v>
      </c>
      <c r="B23" s="36" t="s">
        <v>102</v>
      </c>
      <c r="C23" s="36" t="s">
        <v>102</v>
      </c>
      <c r="D23" s="36" t="s">
        <v>102</v>
      </c>
      <c r="E23" s="23" t="s">
        <v>73</v>
      </c>
      <c r="F23" s="40" t="s">
        <v>101</v>
      </c>
    </row>
    <row r="24" spans="1:6" ht="31.5">
      <c r="A24" s="36" t="s">
        <v>102</v>
      </c>
      <c r="B24" s="36" t="s">
        <v>102</v>
      </c>
      <c r="C24" s="36" t="s">
        <v>102</v>
      </c>
      <c r="D24" s="36" t="s">
        <v>102</v>
      </c>
      <c r="E24" s="23" t="s">
        <v>74</v>
      </c>
      <c r="F24" s="40" t="s">
        <v>101</v>
      </c>
    </row>
    <row r="25" spans="1:7" ht="15.75">
      <c r="A25" s="36" t="s">
        <v>102</v>
      </c>
      <c r="B25" s="36" t="s">
        <v>102</v>
      </c>
      <c r="C25" s="36" t="s">
        <v>102</v>
      </c>
      <c r="D25" s="36" t="s">
        <v>102</v>
      </c>
      <c r="E25" s="23" t="s">
        <v>75</v>
      </c>
      <c r="F25" s="11">
        <v>39.00081559469051</v>
      </c>
      <c r="G25" s="36" t="s">
        <v>101</v>
      </c>
    </row>
    <row r="26" spans="1:7" ht="15.75">
      <c r="A26" s="36" t="s">
        <v>102</v>
      </c>
      <c r="B26" s="36" t="s">
        <v>102</v>
      </c>
      <c r="C26" s="36" t="s">
        <v>102</v>
      </c>
      <c r="D26" s="36" t="s">
        <v>102</v>
      </c>
      <c r="E26" s="23" t="s">
        <v>76</v>
      </c>
      <c r="F26" s="11">
        <v>557.9499232129615</v>
      </c>
      <c r="G26" s="36" t="s">
        <v>101</v>
      </c>
    </row>
    <row r="27" spans="1:7" ht="15.75">
      <c r="A27" s="36" t="s">
        <v>102</v>
      </c>
      <c r="B27" s="36" t="s">
        <v>102</v>
      </c>
      <c r="C27" s="36" t="s">
        <v>102</v>
      </c>
      <c r="D27" s="36" t="s">
        <v>102</v>
      </c>
      <c r="E27" s="23" t="s">
        <v>77</v>
      </c>
      <c r="F27" s="14">
        <v>0</v>
      </c>
      <c r="G27" s="36" t="s">
        <v>101</v>
      </c>
    </row>
    <row r="28" spans="1:7" ht="15.75">
      <c r="A28" s="36" t="s">
        <v>102</v>
      </c>
      <c r="B28" s="36" t="s">
        <v>102</v>
      </c>
      <c r="C28" s="36" t="s">
        <v>102</v>
      </c>
      <c r="D28" s="36" t="s">
        <v>102</v>
      </c>
      <c r="E28" s="23" t="s">
        <v>78</v>
      </c>
      <c r="F28" s="14">
        <v>701.7963876625552</v>
      </c>
      <c r="G28" s="36" t="s">
        <v>101</v>
      </c>
    </row>
    <row r="29" spans="1:6" ht="17.25" customHeight="1">
      <c r="A29" s="34" t="s">
        <v>100</v>
      </c>
      <c r="E29" s="23"/>
      <c r="F29" s="26"/>
    </row>
    <row r="30" spans="1:6" ht="31.5">
      <c r="A30" s="36" t="s">
        <v>102</v>
      </c>
      <c r="B30" s="36" t="s">
        <v>102</v>
      </c>
      <c r="C30" s="36" t="s">
        <v>102</v>
      </c>
      <c r="D30" s="36" t="s">
        <v>102</v>
      </c>
      <c r="E30" s="22" t="s">
        <v>79</v>
      </c>
      <c r="F30" s="39" t="s">
        <v>101</v>
      </c>
    </row>
    <row r="31" spans="1:7" ht="15.75">
      <c r="A31" s="36" t="s">
        <v>102</v>
      </c>
      <c r="B31" s="36" t="s">
        <v>102</v>
      </c>
      <c r="C31" s="36" t="s">
        <v>102</v>
      </c>
      <c r="D31" s="36" t="s">
        <v>102</v>
      </c>
      <c r="E31" s="23" t="s">
        <v>80</v>
      </c>
      <c r="F31" s="11">
        <v>0.06718</v>
      </c>
      <c r="G31" s="36" t="s">
        <v>101</v>
      </c>
    </row>
    <row r="32" spans="1:7" ht="15.75">
      <c r="A32" s="36" t="s">
        <v>102</v>
      </c>
      <c r="B32" s="36" t="s">
        <v>102</v>
      </c>
      <c r="C32" s="36" t="s">
        <v>102</v>
      </c>
      <c r="D32" s="36" t="s">
        <v>102</v>
      </c>
      <c r="E32" s="23" t="s">
        <v>81</v>
      </c>
      <c r="F32" s="11">
        <v>78.59177</v>
      </c>
      <c r="G32" s="36" t="s">
        <v>101</v>
      </c>
    </row>
    <row r="33" spans="1:6" ht="17.25" customHeight="1">
      <c r="A33" s="34" t="s">
        <v>100</v>
      </c>
      <c r="E33" s="33"/>
      <c r="F33" s="13"/>
    </row>
    <row r="34" spans="1:7" ht="15.75">
      <c r="A34" s="36" t="s">
        <v>102</v>
      </c>
      <c r="B34" s="36" t="s">
        <v>102</v>
      </c>
      <c r="C34" s="36" t="s">
        <v>102</v>
      </c>
      <c r="D34" s="36" t="s">
        <v>102</v>
      </c>
      <c r="E34" s="22" t="s">
        <v>82</v>
      </c>
      <c r="F34" s="12">
        <v>5780.367941001246</v>
      </c>
      <c r="G34" s="36" t="s">
        <v>101</v>
      </c>
    </row>
    <row r="35" spans="1:6" ht="17.25" customHeight="1">
      <c r="A35" s="34" t="s">
        <v>100</v>
      </c>
      <c r="E35" s="33"/>
      <c r="F35" s="13"/>
    </row>
    <row r="36" spans="1:6" ht="31.5">
      <c r="A36" s="36" t="s">
        <v>102</v>
      </c>
      <c r="B36" s="36" t="s">
        <v>102</v>
      </c>
      <c r="C36" s="36" t="s">
        <v>102</v>
      </c>
      <c r="D36" s="36" t="s">
        <v>102</v>
      </c>
      <c r="E36" s="22" t="s">
        <v>83</v>
      </c>
      <c r="F36" s="41" t="s">
        <v>101</v>
      </c>
    </row>
    <row r="37" spans="1:7" ht="25.5">
      <c r="A37" s="36" t="s">
        <v>102</v>
      </c>
      <c r="B37" s="36" t="s">
        <v>102</v>
      </c>
      <c r="C37" s="36" t="s">
        <v>102</v>
      </c>
      <c r="D37" s="36" t="s">
        <v>102</v>
      </c>
      <c r="E37" s="23" t="s">
        <v>84</v>
      </c>
      <c r="F37" s="27">
        <v>0.001852838394390948</v>
      </c>
      <c r="G37" s="36" t="s">
        <v>101</v>
      </c>
    </row>
    <row r="38" spans="1:7" ht="15.75">
      <c r="A38" s="36" t="s">
        <v>102</v>
      </c>
      <c r="B38" s="36" t="s">
        <v>102</v>
      </c>
      <c r="C38" s="36" t="s">
        <v>102</v>
      </c>
      <c r="D38" s="36" t="s">
        <v>102</v>
      </c>
      <c r="E38" s="23" t="s">
        <v>85</v>
      </c>
      <c r="F38" s="27">
        <v>0.0018004033715017975</v>
      </c>
      <c r="G38" s="36" t="s">
        <v>101</v>
      </c>
    </row>
    <row r="39" spans="1:6" ht="17.25" customHeight="1">
      <c r="A39" s="34" t="s">
        <v>100</v>
      </c>
      <c r="E39" s="24"/>
      <c r="F39" s="27"/>
    </row>
    <row r="40" spans="1:7" ht="15.75">
      <c r="A40" s="36" t="s">
        <v>102</v>
      </c>
      <c r="B40" s="36" t="s">
        <v>102</v>
      </c>
      <c r="C40" s="36" t="s">
        <v>102</v>
      </c>
      <c r="D40" s="36" t="s">
        <v>102</v>
      </c>
      <c r="E40" s="22" t="s">
        <v>28</v>
      </c>
      <c r="F40" s="14">
        <v>2622172.263123156</v>
      </c>
      <c r="G40" s="36" t="s">
        <v>101</v>
      </c>
    </row>
    <row r="41" ht="85.5">
      <c r="A41" s="34" t="s">
        <v>117</v>
      </c>
    </row>
  </sheetData>
  <sheetProtection/>
  <conditionalFormatting sqref="F8:F34">
    <cfRule type="cellIs" priority="2" dxfId="31" operator="lessThan">
      <formula>0</formula>
    </cfRule>
  </conditionalFormatting>
  <conditionalFormatting sqref="F37:F38">
    <cfRule type="cellIs" priority="1" dxfId="3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4"/>
  <sheetViews>
    <sheetView rightToLeft="1" zoomScalePageLayoutView="0" workbookViewId="0" topLeftCell="A1">
      <selection activeCell="H2" sqref="H2:IV74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4" t="s">
        <v>100</v>
      </c>
    </row>
    <row r="2" spans="1:6" ht="31.5">
      <c r="A2" s="36" t="s">
        <v>102</v>
      </c>
      <c r="B2" s="36" t="s">
        <v>102</v>
      </c>
      <c r="C2" s="36" t="s">
        <v>102</v>
      </c>
      <c r="D2" s="36" t="s">
        <v>102</v>
      </c>
      <c r="E2" s="1" t="s">
        <v>30</v>
      </c>
      <c r="F2" s="35" t="s">
        <v>101</v>
      </c>
    </row>
    <row r="3" spans="1:6" ht="17.25" customHeight="1">
      <c r="A3" s="34" t="s">
        <v>100</v>
      </c>
      <c r="E3" s="2"/>
      <c r="F3" s="8"/>
    </row>
    <row r="4" spans="1:6" ht="15.75">
      <c r="A4" s="36" t="s">
        <v>102</v>
      </c>
      <c r="B4" s="36" t="s">
        <v>102</v>
      </c>
      <c r="C4" s="36" t="s">
        <v>102</v>
      </c>
      <c r="D4" s="36" t="s">
        <v>102</v>
      </c>
      <c r="E4" s="3" t="s">
        <v>1</v>
      </c>
      <c r="F4" s="35" t="s">
        <v>101</v>
      </c>
    </row>
    <row r="5" spans="1:6" ht="17.25" customHeight="1">
      <c r="A5" s="34" t="s">
        <v>100</v>
      </c>
      <c r="E5" s="2"/>
      <c r="F5" s="8"/>
    </row>
    <row r="6" spans="1:7" ht="15.75">
      <c r="A6" s="36" t="s">
        <v>102</v>
      </c>
      <c r="B6" s="36" t="s">
        <v>102</v>
      </c>
      <c r="C6" s="36" t="s">
        <v>102</v>
      </c>
      <c r="D6" s="36" t="s">
        <v>102</v>
      </c>
      <c r="E6" s="45" t="s">
        <v>102</v>
      </c>
      <c r="F6" s="9" t="s">
        <v>29</v>
      </c>
      <c r="G6" s="36" t="s">
        <v>101</v>
      </c>
    </row>
    <row r="7" spans="1:6" ht="31.5">
      <c r="A7" s="36" t="s">
        <v>102</v>
      </c>
      <c r="B7" s="36" t="s">
        <v>102</v>
      </c>
      <c r="C7" s="36" t="s">
        <v>102</v>
      </c>
      <c r="D7" s="36" t="s">
        <v>102</v>
      </c>
      <c r="E7" s="15" t="s">
        <v>31</v>
      </c>
      <c r="F7" s="39" t="s">
        <v>101</v>
      </c>
    </row>
    <row r="8" spans="1:6" ht="31.5">
      <c r="A8" s="36" t="s">
        <v>102</v>
      </c>
      <c r="B8" s="36" t="s">
        <v>102</v>
      </c>
      <c r="C8" s="36" t="s">
        <v>102</v>
      </c>
      <c r="D8" s="36" t="s">
        <v>102</v>
      </c>
      <c r="E8" s="16" t="s">
        <v>32</v>
      </c>
      <c r="F8" s="41" t="s">
        <v>101</v>
      </c>
    </row>
    <row r="9" spans="1:6" ht="31.5">
      <c r="A9" s="36" t="s">
        <v>102</v>
      </c>
      <c r="B9" s="36" t="s">
        <v>102</v>
      </c>
      <c r="C9" s="36" t="s">
        <v>102</v>
      </c>
      <c r="D9" s="36" t="s">
        <v>102</v>
      </c>
      <c r="E9" s="17" t="s">
        <v>33</v>
      </c>
      <c r="F9" s="40" t="s">
        <v>101</v>
      </c>
    </row>
    <row r="10" spans="1:6" ht="31.5">
      <c r="A10" s="36" t="s">
        <v>102</v>
      </c>
      <c r="B10" s="36" t="s">
        <v>102</v>
      </c>
      <c r="C10" s="36" t="s">
        <v>102</v>
      </c>
      <c r="D10" s="36" t="s">
        <v>102</v>
      </c>
      <c r="E10" s="17" t="s">
        <v>34</v>
      </c>
      <c r="F10" s="40" t="s">
        <v>101</v>
      </c>
    </row>
    <row r="11" spans="1:6" ht="31.5">
      <c r="A11" s="36" t="s">
        <v>102</v>
      </c>
      <c r="B11" s="36" t="s">
        <v>102</v>
      </c>
      <c r="C11" s="36" t="s">
        <v>102</v>
      </c>
      <c r="D11" s="36" t="s">
        <v>102</v>
      </c>
      <c r="E11" s="17" t="s">
        <v>4</v>
      </c>
      <c r="F11" s="40" t="s">
        <v>101</v>
      </c>
    </row>
    <row r="12" spans="1:6" ht="31.5">
      <c r="A12" s="36" t="s">
        <v>102</v>
      </c>
      <c r="B12" s="36" t="s">
        <v>102</v>
      </c>
      <c r="C12" s="36" t="s">
        <v>102</v>
      </c>
      <c r="D12" s="36" t="s">
        <v>102</v>
      </c>
      <c r="E12" s="16" t="s">
        <v>35</v>
      </c>
      <c r="F12" s="41" t="s">
        <v>101</v>
      </c>
    </row>
    <row r="13" spans="1:7" ht="15.75">
      <c r="A13" s="36" t="s">
        <v>102</v>
      </c>
      <c r="B13" s="36" t="s">
        <v>102</v>
      </c>
      <c r="C13" s="36" t="s">
        <v>102</v>
      </c>
      <c r="D13" s="36" t="s">
        <v>102</v>
      </c>
      <c r="E13" s="18" t="s">
        <v>36</v>
      </c>
      <c r="F13" s="11">
        <v>34.48993264845498</v>
      </c>
      <c r="G13" s="36" t="s">
        <v>101</v>
      </c>
    </row>
    <row r="14" spans="1:7" ht="15.75">
      <c r="A14" s="36" t="s">
        <v>102</v>
      </c>
      <c r="B14" s="36" t="s">
        <v>102</v>
      </c>
      <c r="C14" s="36" t="s">
        <v>102</v>
      </c>
      <c r="D14" s="36" t="s">
        <v>102</v>
      </c>
      <c r="E14" s="18" t="s">
        <v>37</v>
      </c>
      <c r="F14" s="11">
        <v>170.70172228168377</v>
      </c>
      <c r="G14" s="36" t="s">
        <v>101</v>
      </c>
    </row>
    <row r="15" spans="1:7" ht="15.75">
      <c r="A15" s="36" t="s">
        <v>102</v>
      </c>
      <c r="B15" s="36" t="s">
        <v>102</v>
      </c>
      <c r="C15" s="36" t="s">
        <v>102</v>
      </c>
      <c r="D15" s="36" t="s">
        <v>102</v>
      </c>
      <c r="E15" s="18" t="s">
        <v>38</v>
      </c>
      <c r="F15" s="11">
        <v>26.901668821371572</v>
      </c>
      <c r="G15" s="36" t="s">
        <v>101</v>
      </c>
    </row>
    <row r="16" spans="1:7" ht="15.75">
      <c r="A16" s="36" t="s">
        <v>102</v>
      </c>
      <c r="B16" s="36" t="s">
        <v>102</v>
      </c>
      <c r="C16" s="36" t="s">
        <v>102</v>
      </c>
      <c r="D16" s="36" t="s">
        <v>102</v>
      </c>
      <c r="E16" s="18" t="s">
        <v>39</v>
      </c>
      <c r="F16" s="11">
        <v>0</v>
      </c>
      <c r="G16" s="36" t="s">
        <v>101</v>
      </c>
    </row>
    <row r="17" spans="1:7" ht="15.75">
      <c r="A17" s="36" t="s">
        <v>102</v>
      </c>
      <c r="B17" s="36" t="s">
        <v>102</v>
      </c>
      <c r="C17" s="36" t="s">
        <v>102</v>
      </c>
      <c r="D17" s="36" t="s">
        <v>102</v>
      </c>
      <c r="E17" s="18" t="s">
        <v>39</v>
      </c>
      <c r="F17" s="11">
        <v>0</v>
      </c>
      <c r="G17" s="36" t="s">
        <v>101</v>
      </c>
    </row>
    <row r="18" spans="1:7" ht="15.75">
      <c r="A18" s="36" t="s">
        <v>102</v>
      </c>
      <c r="B18" s="36" t="s">
        <v>102</v>
      </c>
      <c r="C18" s="36" t="s">
        <v>102</v>
      </c>
      <c r="D18" s="36" t="s">
        <v>102</v>
      </c>
      <c r="E18" s="18" t="s">
        <v>39</v>
      </c>
      <c r="F18" s="11">
        <v>0</v>
      </c>
      <c r="G18" s="36" t="s">
        <v>101</v>
      </c>
    </row>
    <row r="19" spans="1:7" ht="15.75">
      <c r="A19" s="36" t="s">
        <v>102</v>
      </c>
      <c r="B19" s="36" t="s">
        <v>102</v>
      </c>
      <c r="C19" s="36" t="s">
        <v>102</v>
      </c>
      <c r="D19" s="36" t="s">
        <v>102</v>
      </c>
      <c r="E19" s="18" t="s">
        <v>39</v>
      </c>
      <c r="F19" s="11">
        <v>0</v>
      </c>
      <c r="G19" s="36" t="s">
        <v>101</v>
      </c>
    </row>
    <row r="20" spans="1:7" ht="15.75">
      <c r="A20" s="36" t="s">
        <v>102</v>
      </c>
      <c r="B20" s="36" t="s">
        <v>102</v>
      </c>
      <c r="C20" s="36" t="s">
        <v>102</v>
      </c>
      <c r="D20" s="36" t="s">
        <v>102</v>
      </c>
      <c r="E20" s="18" t="s">
        <v>39</v>
      </c>
      <c r="F20" s="11">
        <v>0</v>
      </c>
      <c r="G20" s="36" t="s">
        <v>101</v>
      </c>
    </row>
    <row r="21" spans="1:7" ht="15.75">
      <c r="A21" s="36" t="s">
        <v>102</v>
      </c>
      <c r="B21" s="36" t="s">
        <v>102</v>
      </c>
      <c r="C21" s="36" t="s">
        <v>102</v>
      </c>
      <c r="D21" s="36" t="s">
        <v>102</v>
      </c>
      <c r="E21" s="17" t="s">
        <v>4</v>
      </c>
      <c r="F21" s="11">
        <v>103.68194416304046</v>
      </c>
      <c r="G21" s="36" t="s">
        <v>101</v>
      </c>
    </row>
    <row r="22" spans="1:7" ht="15.75">
      <c r="A22" s="36" t="s">
        <v>102</v>
      </c>
      <c r="B22" s="36" t="s">
        <v>102</v>
      </c>
      <c r="C22" s="36" t="s">
        <v>102</v>
      </c>
      <c r="D22" s="36" t="s">
        <v>102</v>
      </c>
      <c r="E22" s="15" t="s">
        <v>40</v>
      </c>
      <c r="F22" s="12">
        <v>335.7752679145508</v>
      </c>
      <c r="G22" s="36" t="s">
        <v>101</v>
      </c>
    </row>
    <row r="23" spans="1:6" ht="17.25" customHeight="1">
      <c r="A23" s="34" t="s">
        <v>100</v>
      </c>
      <c r="E23" s="16"/>
      <c r="F23" s="13"/>
    </row>
    <row r="24" spans="1:6" ht="31.5">
      <c r="A24" s="36" t="s">
        <v>102</v>
      </c>
      <c r="B24" s="36" t="s">
        <v>102</v>
      </c>
      <c r="C24" s="36" t="s">
        <v>102</v>
      </c>
      <c r="D24" s="36" t="s">
        <v>102</v>
      </c>
      <c r="E24" s="15" t="s">
        <v>41</v>
      </c>
      <c r="F24" s="39" t="s">
        <v>101</v>
      </c>
    </row>
    <row r="25" spans="1:6" ht="31.5">
      <c r="A25" s="36" t="s">
        <v>102</v>
      </c>
      <c r="B25" s="36" t="s">
        <v>102</v>
      </c>
      <c r="C25" s="36" t="s">
        <v>102</v>
      </c>
      <c r="D25" s="36" t="s">
        <v>102</v>
      </c>
      <c r="E25" s="16" t="s">
        <v>32</v>
      </c>
      <c r="F25" s="41" t="s">
        <v>101</v>
      </c>
    </row>
    <row r="26" spans="1:6" ht="31.5">
      <c r="A26" s="36" t="s">
        <v>102</v>
      </c>
      <c r="B26" s="36" t="s">
        <v>102</v>
      </c>
      <c r="C26" s="36" t="s">
        <v>102</v>
      </c>
      <c r="D26" s="36" t="s">
        <v>102</v>
      </c>
      <c r="E26" s="17" t="s">
        <v>42</v>
      </c>
      <c r="F26" s="40" t="s">
        <v>101</v>
      </c>
    </row>
    <row r="27" spans="1:6" ht="31.5">
      <c r="A27" s="36" t="s">
        <v>102</v>
      </c>
      <c r="B27" s="36" t="s">
        <v>102</v>
      </c>
      <c r="C27" s="36" t="s">
        <v>102</v>
      </c>
      <c r="D27" s="36" t="s">
        <v>102</v>
      </c>
      <c r="E27" s="17" t="s">
        <v>43</v>
      </c>
      <c r="F27" s="40" t="s">
        <v>101</v>
      </c>
    </row>
    <row r="28" spans="1:6" ht="31.5">
      <c r="A28" s="36" t="s">
        <v>102</v>
      </c>
      <c r="B28" s="36" t="s">
        <v>102</v>
      </c>
      <c r="C28" s="36" t="s">
        <v>102</v>
      </c>
      <c r="D28" s="36" t="s">
        <v>102</v>
      </c>
      <c r="E28" s="17" t="s">
        <v>4</v>
      </c>
      <c r="F28" s="40" t="s">
        <v>101</v>
      </c>
    </row>
    <row r="29" spans="1:6" ht="31.5">
      <c r="A29" s="36" t="s">
        <v>102</v>
      </c>
      <c r="B29" s="36" t="s">
        <v>102</v>
      </c>
      <c r="C29" s="36" t="s">
        <v>102</v>
      </c>
      <c r="D29" s="36" t="s">
        <v>102</v>
      </c>
      <c r="E29" s="16" t="s">
        <v>35</v>
      </c>
      <c r="F29" s="41" t="s">
        <v>101</v>
      </c>
    </row>
    <row r="30" spans="1:7" ht="15.75">
      <c r="A30" s="36" t="s">
        <v>102</v>
      </c>
      <c r="B30" s="36" t="s">
        <v>102</v>
      </c>
      <c r="C30" s="36" t="s">
        <v>102</v>
      </c>
      <c r="D30" s="36" t="s">
        <v>102</v>
      </c>
      <c r="E30" s="18" t="s">
        <v>44</v>
      </c>
      <c r="F30" s="11">
        <v>6.8754000000000035</v>
      </c>
      <c r="G30" s="36" t="s">
        <v>101</v>
      </c>
    </row>
    <row r="31" spans="1:7" ht="15.75">
      <c r="A31" s="36" t="s">
        <v>102</v>
      </c>
      <c r="B31" s="36" t="s">
        <v>102</v>
      </c>
      <c r="C31" s="36" t="s">
        <v>102</v>
      </c>
      <c r="D31" s="36" t="s">
        <v>102</v>
      </c>
      <c r="E31" s="18" t="s">
        <v>45</v>
      </c>
      <c r="F31" s="11">
        <v>8.10857</v>
      </c>
      <c r="G31" s="36" t="s">
        <v>101</v>
      </c>
    </row>
    <row r="32" spans="1:7" ht="15.75">
      <c r="A32" s="36" t="s">
        <v>102</v>
      </c>
      <c r="B32" s="36" t="s">
        <v>102</v>
      </c>
      <c r="C32" s="36" t="s">
        <v>102</v>
      </c>
      <c r="D32" s="36" t="s">
        <v>102</v>
      </c>
      <c r="E32" s="18" t="s">
        <v>46</v>
      </c>
      <c r="F32" s="11">
        <v>0</v>
      </c>
      <c r="G32" s="36" t="s">
        <v>101</v>
      </c>
    </row>
    <row r="33" spans="1:7" ht="15.75">
      <c r="A33" s="36" t="s">
        <v>102</v>
      </c>
      <c r="B33" s="36" t="s">
        <v>102</v>
      </c>
      <c r="C33" s="36" t="s">
        <v>102</v>
      </c>
      <c r="D33" s="36" t="s">
        <v>102</v>
      </c>
      <c r="E33" s="17" t="s">
        <v>4</v>
      </c>
      <c r="F33" s="11">
        <v>0</v>
      </c>
      <c r="G33" s="36" t="s">
        <v>101</v>
      </c>
    </row>
    <row r="34" spans="1:7" ht="15.75">
      <c r="A34" s="36" t="s">
        <v>102</v>
      </c>
      <c r="B34" s="36" t="s">
        <v>102</v>
      </c>
      <c r="C34" s="36" t="s">
        <v>102</v>
      </c>
      <c r="D34" s="36" t="s">
        <v>102</v>
      </c>
      <c r="E34" s="15" t="s">
        <v>47</v>
      </c>
      <c r="F34" s="12">
        <v>14.983970000000003</v>
      </c>
      <c r="G34" s="36" t="s">
        <v>101</v>
      </c>
    </row>
    <row r="35" spans="1:6" ht="17.25" customHeight="1">
      <c r="A35" s="34" t="s">
        <v>100</v>
      </c>
      <c r="E35" s="16"/>
      <c r="F35" s="13"/>
    </row>
    <row r="36" spans="1:6" ht="31.5">
      <c r="A36" s="36" t="s">
        <v>102</v>
      </c>
      <c r="B36" s="36" t="s">
        <v>102</v>
      </c>
      <c r="C36" s="36" t="s">
        <v>102</v>
      </c>
      <c r="D36" s="36" t="s">
        <v>102</v>
      </c>
      <c r="E36" s="15" t="s">
        <v>48</v>
      </c>
      <c r="F36" s="39" t="s">
        <v>101</v>
      </c>
    </row>
    <row r="37" spans="1:7" ht="15.75">
      <c r="A37" s="36" t="s">
        <v>102</v>
      </c>
      <c r="B37" s="36" t="s">
        <v>102</v>
      </c>
      <c r="C37" s="36" t="s">
        <v>102</v>
      </c>
      <c r="D37" s="36" t="s">
        <v>102</v>
      </c>
      <c r="E37" s="18" t="s">
        <v>7</v>
      </c>
      <c r="F37" s="11">
        <v>53.83498000000001</v>
      </c>
      <c r="G37" s="36" t="s">
        <v>101</v>
      </c>
    </row>
    <row r="38" spans="1:7" ht="15.75">
      <c r="A38" s="36" t="s">
        <v>102</v>
      </c>
      <c r="B38" s="36" t="s">
        <v>102</v>
      </c>
      <c r="C38" s="36" t="s">
        <v>102</v>
      </c>
      <c r="D38" s="36" t="s">
        <v>102</v>
      </c>
      <c r="E38" s="18" t="s">
        <v>8</v>
      </c>
      <c r="F38" s="11">
        <v>56.17056</v>
      </c>
      <c r="G38" s="36" t="s">
        <v>101</v>
      </c>
    </row>
    <row r="39" spans="1:7" ht="15.75">
      <c r="A39" s="36" t="s">
        <v>102</v>
      </c>
      <c r="B39" s="36" t="s">
        <v>102</v>
      </c>
      <c r="C39" s="36" t="s">
        <v>102</v>
      </c>
      <c r="D39" s="36" t="s">
        <v>102</v>
      </c>
      <c r="E39" s="18" t="s">
        <v>49</v>
      </c>
      <c r="F39" s="11">
        <v>74.51337000000001</v>
      </c>
      <c r="G39" s="36" t="s">
        <v>101</v>
      </c>
    </row>
    <row r="40" spans="1:7" ht="15.75">
      <c r="A40" s="36" t="s">
        <v>102</v>
      </c>
      <c r="B40" s="36" t="s">
        <v>102</v>
      </c>
      <c r="C40" s="36" t="s">
        <v>102</v>
      </c>
      <c r="D40" s="36" t="s">
        <v>102</v>
      </c>
      <c r="E40" s="18" t="s">
        <v>3</v>
      </c>
      <c r="F40" s="11">
        <v>0</v>
      </c>
      <c r="G40" s="36" t="s">
        <v>101</v>
      </c>
    </row>
    <row r="41" spans="1:7" ht="15.75">
      <c r="A41" s="36" t="s">
        <v>102</v>
      </c>
      <c r="B41" s="36" t="s">
        <v>102</v>
      </c>
      <c r="C41" s="36" t="s">
        <v>102</v>
      </c>
      <c r="D41" s="36" t="s">
        <v>102</v>
      </c>
      <c r="E41" s="18" t="s">
        <v>3</v>
      </c>
      <c r="F41" s="11">
        <v>0</v>
      </c>
      <c r="G41" s="36" t="s">
        <v>101</v>
      </c>
    </row>
    <row r="42" spans="1:7" ht="15.75">
      <c r="A42" s="36" t="s">
        <v>102</v>
      </c>
      <c r="B42" s="36" t="s">
        <v>102</v>
      </c>
      <c r="C42" s="36" t="s">
        <v>102</v>
      </c>
      <c r="D42" s="36" t="s">
        <v>102</v>
      </c>
      <c r="E42" s="18" t="s">
        <v>3</v>
      </c>
      <c r="F42" s="11">
        <v>0</v>
      </c>
      <c r="G42" s="36" t="s">
        <v>101</v>
      </c>
    </row>
    <row r="43" spans="1:7" ht="15.75">
      <c r="A43" s="36" t="s">
        <v>102</v>
      </c>
      <c r="B43" s="36" t="s">
        <v>102</v>
      </c>
      <c r="C43" s="36" t="s">
        <v>102</v>
      </c>
      <c r="D43" s="36" t="s">
        <v>102</v>
      </c>
      <c r="E43" s="18" t="s">
        <v>3</v>
      </c>
      <c r="F43" s="11">
        <v>0</v>
      </c>
      <c r="G43" s="36" t="s">
        <v>101</v>
      </c>
    </row>
    <row r="44" spans="1:7" ht="15.75">
      <c r="A44" s="36" t="s">
        <v>102</v>
      </c>
      <c r="B44" s="36" t="s">
        <v>102</v>
      </c>
      <c r="C44" s="36" t="s">
        <v>102</v>
      </c>
      <c r="D44" s="36" t="s">
        <v>102</v>
      </c>
      <c r="E44" s="18" t="s">
        <v>3</v>
      </c>
      <c r="F44" s="11">
        <v>0</v>
      </c>
      <c r="G44" s="36" t="s">
        <v>101</v>
      </c>
    </row>
    <row r="45" spans="1:7" ht="15.75">
      <c r="A45" s="36" t="s">
        <v>102</v>
      </c>
      <c r="B45" s="36" t="s">
        <v>102</v>
      </c>
      <c r="C45" s="36" t="s">
        <v>102</v>
      </c>
      <c r="D45" s="36" t="s">
        <v>102</v>
      </c>
      <c r="E45" s="18" t="s">
        <v>3</v>
      </c>
      <c r="F45" s="11">
        <v>0</v>
      </c>
      <c r="G45" s="36" t="s">
        <v>101</v>
      </c>
    </row>
    <row r="46" spans="1:7" ht="15.75">
      <c r="A46" s="36" t="s">
        <v>102</v>
      </c>
      <c r="B46" s="36" t="s">
        <v>102</v>
      </c>
      <c r="C46" s="36" t="s">
        <v>102</v>
      </c>
      <c r="D46" s="36" t="s">
        <v>102</v>
      </c>
      <c r="E46" s="18" t="s">
        <v>3</v>
      </c>
      <c r="F46" s="11">
        <v>0</v>
      </c>
      <c r="G46" s="36" t="s">
        <v>101</v>
      </c>
    </row>
    <row r="47" spans="1:7" ht="15.75">
      <c r="A47" s="36" t="s">
        <v>102</v>
      </c>
      <c r="B47" s="36" t="s">
        <v>102</v>
      </c>
      <c r="C47" s="36" t="s">
        <v>102</v>
      </c>
      <c r="D47" s="36" t="s">
        <v>102</v>
      </c>
      <c r="E47" s="17" t="s">
        <v>4</v>
      </c>
      <c r="F47" s="11">
        <v>307.9693972651103</v>
      </c>
      <c r="G47" s="36" t="s">
        <v>101</v>
      </c>
    </row>
    <row r="48" spans="1:7" ht="15.75">
      <c r="A48" s="36" t="s">
        <v>102</v>
      </c>
      <c r="B48" s="36" t="s">
        <v>102</v>
      </c>
      <c r="C48" s="36" t="s">
        <v>102</v>
      </c>
      <c r="D48" s="36" t="s">
        <v>102</v>
      </c>
      <c r="E48" s="15" t="s">
        <v>50</v>
      </c>
      <c r="F48" s="12">
        <v>492.4883072651103</v>
      </c>
      <c r="G48" s="36" t="s">
        <v>101</v>
      </c>
    </row>
    <row r="49" spans="1:6" ht="17.25" customHeight="1">
      <c r="A49" s="34" t="s">
        <v>100</v>
      </c>
      <c r="E49" s="15"/>
      <c r="F49" s="13"/>
    </row>
    <row r="50" spans="1:6" ht="31.5">
      <c r="A50" s="36" t="s">
        <v>102</v>
      </c>
      <c r="B50" s="36" t="s">
        <v>102</v>
      </c>
      <c r="C50" s="36" t="s">
        <v>102</v>
      </c>
      <c r="D50" s="36" t="s">
        <v>102</v>
      </c>
      <c r="E50" s="15" t="s">
        <v>51</v>
      </c>
      <c r="F50" s="39" t="s">
        <v>101</v>
      </c>
    </row>
    <row r="51" spans="1:7" ht="15.75">
      <c r="A51" s="36" t="s">
        <v>102</v>
      </c>
      <c r="B51" s="36" t="s">
        <v>102</v>
      </c>
      <c r="C51" s="36" t="s">
        <v>102</v>
      </c>
      <c r="D51" s="36" t="s">
        <v>102</v>
      </c>
      <c r="E51" s="18" t="s">
        <v>3</v>
      </c>
      <c r="F51" s="11">
        <v>0</v>
      </c>
      <c r="G51" s="36" t="s">
        <v>101</v>
      </c>
    </row>
    <row r="52" spans="1:7" ht="15.75">
      <c r="A52" s="36" t="s">
        <v>102</v>
      </c>
      <c r="B52" s="36" t="s">
        <v>102</v>
      </c>
      <c r="C52" s="36" t="s">
        <v>102</v>
      </c>
      <c r="D52" s="36" t="s">
        <v>102</v>
      </c>
      <c r="E52" s="18" t="s">
        <v>3</v>
      </c>
      <c r="F52" s="11">
        <v>0</v>
      </c>
      <c r="G52" s="36" t="s">
        <v>101</v>
      </c>
    </row>
    <row r="53" spans="1:7" ht="15.75">
      <c r="A53" s="36" t="s">
        <v>102</v>
      </c>
      <c r="B53" s="36" t="s">
        <v>102</v>
      </c>
      <c r="C53" s="36" t="s">
        <v>102</v>
      </c>
      <c r="D53" s="36" t="s">
        <v>102</v>
      </c>
      <c r="E53" s="18" t="s">
        <v>3</v>
      </c>
      <c r="F53" s="11">
        <v>0</v>
      </c>
      <c r="G53" s="36" t="s">
        <v>101</v>
      </c>
    </row>
    <row r="54" spans="1:7" ht="15.75">
      <c r="A54" s="36" t="s">
        <v>102</v>
      </c>
      <c r="B54" s="36" t="s">
        <v>102</v>
      </c>
      <c r="C54" s="36" t="s">
        <v>102</v>
      </c>
      <c r="D54" s="36" t="s">
        <v>102</v>
      </c>
      <c r="E54" s="17" t="s">
        <v>4</v>
      </c>
      <c r="F54" s="11">
        <v>0</v>
      </c>
      <c r="G54" s="36" t="s">
        <v>101</v>
      </c>
    </row>
    <row r="55" spans="1:7" ht="15.75">
      <c r="A55" s="36" t="s">
        <v>102</v>
      </c>
      <c r="B55" s="36" t="s">
        <v>102</v>
      </c>
      <c r="C55" s="36" t="s">
        <v>102</v>
      </c>
      <c r="D55" s="36" t="s">
        <v>102</v>
      </c>
      <c r="E55" s="15" t="s">
        <v>52</v>
      </c>
      <c r="F55" s="12">
        <v>0</v>
      </c>
      <c r="G55" s="36" t="s">
        <v>101</v>
      </c>
    </row>
    <row r="56" spans="1:6" ht="17.25" customHeight="1">
      <c r="A56" s="34" t="s">
        <v>100</v>
      </c>
      <c r="E56" s="15"/>
      <c r="F56" s="13"/>
    </row>
    <row r="57" spans="1:6" ht="31.5">
      <c r="A57" s="36" t="s">
        <v>102</v>
      </c>
      <c r="B57" s="36" t="s">
        <v>102</v>
      </c>
      <c r="C57" s="36" t="s">
        <v>102</v>
      </c>
      <c r="D57" s="36" t="s">
        <v>102</v>
      </c>
      <c r="E57" s="15" t="s">
        <v>53</v>
      </c>
      <c r="F57" s="39" t="s">
        <v>101</v>
      </c>
    </row>
    <row r="58" spans="1:7" ht="15.75">
      <c r="A58" s="36" t="s">
        <v>102</v>
      </c>
      <c r="B58" s="36" t="s">
        <v>102</v>
      </c>
      <c r="C58" s="36" t="s">
        <v>102</v>
      </c>
      <c r="D58" s="36" t="s">
        <v>102</v>
      </c>
      <c r="E58" s="18" t="s">
        <v>7</v>
      </c>
      <c r="F58" s="11">
        <v>0.06718</v>
      </c>
      <c r="G58" s="36" t="s">
        <v>101</v>
      </c>
    </row>
    <row r="59" spans="1:7" ht="15.75">
      <c r="A59" s="36" t="s">
        <v>102</v>
      </c>
      <c r="B59" s="36" t="s">
        <v>102</v>
      </c>
      <c r="C59" s="36" t="s">
        <v>102</v>
      </c>
      <c r="D59" s="36" t="s">
        <v>102</v>
      </c>
      <c r="E59" s="18" t="s">
        <v>3</v>
      </c>
      <c r="F59" s="11">
        <v>0</v>
      </c>
      <c r="G59" s="36" t="s">
        <v>101</v>
      </c>
    </row>
    <row r="60" spans="1:7" ht="15.75">
      <c r="A60" s="36" t="s">
        <v>102</v>
      </c>
      <c r="B60" s="36" t="s">
        <v>102</v>
      </c>
      <c r="C60" s="36" t="s">
        <v>102</v>
      </c>
      <c r="D60" s="36" t="s">
        <v>102</v>
      </c>
      <c r="E60" s="18" t="s">
        <v>3</v>
      </c>
      <c r="F60" s="11">
        <v>0</v>
      </c>
      <c r="G60" s="36" t="s">
        <v>101</v>
      </c>
    </row>
    <row r="61" spans="1:7" ht="15.75">
      <c r="A61" s="36" t="s">
        <v>102</v>
      </c>
      <c r="B61" s="36" t="s">
        <v>102</v>
      </c>
      <c r="C61" s="36" t="s">
        <v>102</v>
      </c>
      <c r="D61" s="36" t="s">
        <v>102</v>
      </c>
      <c r="E61" s="17" t="s">
        <v>4</v>
      </c>
      <c r="F61" s="11">
        <v>0</v>
      </c>
      <c r="G61" s="36" t="s">
        <v>101</v>
      </c>
    </row>
    <row r="62" spans="1:7" ht="15.75">
      <c r="A62" s="36" t="s">
        <v>102</v>
      </c>
      <c r="B62" s="36" t="s">
        <v>102</v>
      </c>
      <c r="C62" s="36" t="s">
        <v>102</v>
      </c>
      <c r="D62" s="36" t="s">
        <v>102</v>
      </c>
      <c r="E62" s="15" t="s">
        <v>54</v>
      </c>
      <c r="F62" s="12">
        <v>0.06718</v>
      </c>
      <c r="G62" s="36" t="s">
        <v>101</v>
      </c>
    </row>
    <row r="63" spans="1:6" ht="17.25" customHeight="1">
      <c r="A63" s="34" t="s">
        <v>100</v>
      </c>
      <c r="E63" s="15"/>
      <c r="F63" s="13"/>
    </row>
    <row r="64" spans="1:6" ht="31.5">
      <c r="A64" s="36" t="s">
        <v>102</v>
      </c>
      <c r="B64" s="36" t="s">
        <v>102</v>
      </c>
      <c r="C64" s="36" t="s">
        <v>102</v>
      </c>
      <c r="D64" s="36" t="s">
        <v>102</v>
      </c>
      <c r="E64" s="15" t="s">
        <v>55</v>
      </c>
      <c r="F64" s="39" t="s">
        <v>101</v>
      </c>
    </row>
    <row r="65" spans="1:7" ht="15.75">
      <c r="A65" s="36" t="s">
        <v>102</v>
      </c>
      <c r="B65" s="36" t="s">
        <v>102</v>
      </c>
      <c r="C65" s="36" t="s">
        <v>102</v>
      </c>
      <c r="D65" s="36" t="s">
        <v>102</v>
      </c>
      <c r="E65" s="18" t="s">
        <v>7</v>
      </c>
      <c r="F65" s="11">
        <v>35.80897</v>
      </c>
      <c r="G65" s="36" t="s">
        <v>101</v>
      </c>
    </row>
    <row r="66" spans="1:7" ht="15.75">
      <c r="A66" s="36" t="s">
        <v>102</v>
      </c>
      <c r="B66" s="36" t="s">
        <v>102</v>
      </c>
      <c r="C66" s="36" t="s">
        <v>102</v>
      </c>
      <c r="D66" s="36" t="s">
        <v>102</v>
      </c>
      <c r="E66" s="18" t="s">
        <v>8</v>
      </c>
      <c r="F66" s="11">
        <v>7.340340000000002</v>
      </c>
      <c r="G66" s="36" t="s">
        <v>101</v>
      </c>
    </row>
    <row r="67" spans="1:7" ht="15.75">
      <c r="A67" s="36" t="s">
        <v>102</v>
      </c>
      <c r="B67" s="36" t="s">
        <v>102</v>
      </c>
      <c r="C67" s="36" t="s">
        <v>102</v>
      </c>
      <c r="D67" s="36" t="s">
        <v>102</v>
      </c>
      <c r="E67" s="18" t="s">
        <v>49</v>
      </c>
      <c r="F67" s="11">
        <v>17.339859999999998</v>
      </c>
      <c r="G67" s="36" t="s">
        <v>101</v>
      </c>
    </row>
    <row r="68" spans="1:7" ht="15.75">
      <c r="A68" s="36" t="s">
        <v>102</v>
      </c>
      <c r="B68" s="36" t="s">
        <v>102</v>
      </c>
      <c r="C68" s="36" t="s">
        <v>102</v>
      </c>
      <c r="D68" s="36" t="s">
        <v>102</v>
      </c>
      <c r="E68" s="18" t="s">
        <v>56</v>
      </c>
      <c r="F68" s="11">
        <v>18.1026</v>
      </c>
      <c r="G68" s="36" t="s">
        <v>101</v>
      </c>
    </row>
    <row r="69" spans="1:7" ht="15.75">
      <c r="A69" s="36" t="s">
        <v>102</v>
      </c>
      <c r="B69" s="36" t="s">
        <v>102</v>
      </c>
      <c r="C69" s="36" t="s">
        <v>102</v>
      </c>
      <c r="D69" s="36" t="s">
        <v>102</v>
      </c>
      <c r="E69" s="18" t="s">
        <v>3</v>
      </c>
      <c r="F69" s="11">
        <v>0</v>
      </c>
      <c r="G69" s="36" t="s">
        <v>101</v>
      </c>
    </row>
    <row r="70" spans="1:7" ht="15.75">
      <c r="A70" s="36" t="s">
        <v>102</v>
      </c>
      <c r="B70" s="36" t="s">
        <v>102</v>
      </c>
      <c r="C70" s="36" t="s">
        <v>102</v>
      </c>
      <c r="D70" s="36" t="s">
        <v>102</v>
      </c>
      <c r="E70" s="17" t="s">
        <v>4</v>
      </c>
      <c r="F70" s="11">
        <v>0</v>
      </c>
      <c r="G70" s="36" t="s">
        <v>101</v>
      </c>
    </row>
    <row r="71" spans="1:7" ht="15.75">
      <c r="A71" s="36" t="s">
        <v>102</v>
      </c>
      <c r="B71" s="36" t="s">
        <v>102</v>
      </c>
      <c r="C71" s="36" t="s">
        <v>102</v>
      </c>
      <c r="D71" s="36" t="s">
        <v>102</v>
      </c>
      <c r="E71" s="15" t="s">
        <v>57</v>
      </c>
      <c r="F71" s="12">
        <v>78.59177</v>
      </c>
      <c r="G71" s="36" t="s">
        <v>101</v>
      </c>
    </row>
    <row r="72" spans="1:6" ht="17.25" customHeight="1">
      <c r="A72" s="34" t="s">
        <v>100</v>
      </c>
      <c r="E72" s="15"/>
      <c r="F72" s="13"/>
    </row>
    <row r="73" spans="1:7" ht="15.75">
      <c r="A73" s="36" t="s">
        <v>102</v>
      </c>
      <c r="B73" s="36" t="s">
        <v>102</v>
      </c>
      <c r="C73" s="36" t="s">
        <v>102</v>
      </c>
      <c r="D73" s="36" t="s">
        <v>102</v>
      </c>
      <c r="E73" s="15" t="s">
        <v>58</v>
      </c>
      <c r="F73" s="12">
        <v>921.9064951796611</v>
      </c>
      <c r="G73" s="36" t="s">
        <v>101</v>
      </c>
    </row>
    <row r="74" ht="85.5">
      <c r="A74" s="34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9"/>
  <sheetViews>
    <sheetView rightToLeft="1" zoomScalePageLayoutView="0" workbookViewId="0" topLeftCell="A1">
      <selection activeCell="H2" sqref="H2:IV79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4" t="s">
        <v>100</v>
      </c>
    </row>
    <row r="2" spans="1:6" ht="31.5">
      <c r="A2" s="36" t="s">
        <v>102</v>
      </c>
      <c r="B2" s="36" t="s">
        <v>102</v>
      </c>
      <c r="C2" s="36" t="s">
        <v>102</v>
      </c>
      <c r="D2" s="36" t="s">
        <v>102</v>
      </c>
      <c r="E2" s="1" t="s">
        <v>0</v>
      </c>
      <c r="F2" s="35" t="s">
        <v>101</v>
      </c>
    </row>
    <row r="3" spans="1:6" ht="17.25" customHeight="1">
      <c r="A3" s="34" t="s">
        <v>100</v>
      </c>
      <c r="E3" s="2"/>
      <c r="F3" s="8"/>
    </row>
    <row r="4" spans="1:6" ht="15.75">
      <c r="A4" s="36" t="s">
        <v>102</v>
      </c>
      <c r="B4" s="36" t="s">
        <v>102</v>
      </c>
      <c r="C4" s="36" t="s">
        <v>102</v>
      </c>
      <c r="D4" s="36" t="s">
        <v>102</v>
      </c>
      <c r="E4" s="3" t="s">
        <v>1</v>
      </c>
      <c r="F4" s="35" t="s">
        <v>101</v>
      </c>
    </row>
    <row r="5" spans="1:6" ht="17.25" customHeight="1">
      <c r="A5" s="34" t="s">
        <v>100</v>
      </c>
      <c r="E5" s="2"/>
      <c r="F5" s="8"/>
    </row>
    <row r="6" spans="1:7" ht="15.75">
      <c r="A6" s="36" t="s">
        <v>102</v>
      </c>
      <c r="B6" s="36" t="s">
        <v>102</v>
      </c>
      <c r="C6" s="36" t="s">
        <v>102</v>
      </c>
      <c r="D6" s="36" t="s">
        <v>102</v>
      </c>
      <c r="E6" s="46" t="s">
        <v>102</v>
      </c>
      <c r="F6" s="9" t="s">
        <v>29</v>
      </c>
      <c r="G6" s="36" t="s">
        <v>101</v>
      </c>
    </row>
    <row r="7" spans="1:6" ht="31.5">
      <c r="A7" s="36" t="s">
        <v>102</v>
      </c>
      <c r="B7" s="36" t="s">
        <v>102</v>
      </c>
      <c r="C7" s="36" t="s">
        <v>102</v>
      </c>
      <c r="D7" s="36" t="s">
        <v>102</v>
      </c>
      <c r="E7" s="4" t="s">
        <v>2</v>
      </c>
      <c r="F7" s="43" t="s">
        <v>101</v>
      </c>
    </row>
    <row r="8" spans="1:7" ht="15.75">
      <c r="A8" s="36" t="s">
        <v>102</v>
      </c>
      <c r="B8" s="36" t="s">
        <v>102</v>
      </c>
      <c r="C8" s="36" t="s">
        <v>102</v>
      </c>
      <c r="D8" s="36" t="s">
        <v>102</v>
      </c>
      <c r="E8" s="5" t="s">
        <v>3</v>
      </c>
      <c r="F8" s="11">
        <v>0</v>
      </c>
      <c r="G8" s="36" t="s">
        <v>101</v>
      </c>
    </row>
    <row r="9" spans="1:7" ht="15.75">
      <c r="A9" s="36" t="s">
        <v>102</v>
      </c>
      <c r="B9" s="36" t="s">
        <v>102</v>
      </c>
      <c r="C9" s="36" t="s">
        <v>102</v>
      </c>
      <c r="D9" s="36" t="s">
        <v>102</v>
      </c>
      <c r="E9" s="5" t="s">
        <v>3</v>
      </c>
      <c r="F9" s="11">
        <v>0</v>
      </c>
      <c r="G9" s="36" t="s">
        <v>101</v>
      </c>
    </row>
    <row r="10" spans="1:7" ht="15.75">
      <c r="A10" s="36" t="s">
        <v>102</v>
      </c>
      <c r="B10" s="36" t="s">
        <v>102</v>
      </c>
      <c r="C10" s="36" t="s">
        <v>102</v>
      </c>
      <c r="D10" s="36" t="s">
        <v>102</v>
      </c>
      <c r="E10" s="5" t="s">
        <v>3</v>
      </c>
      <c r="F10" s="11">
        <v>0</v>
      </c>
      <c r="G10" s="36" t="s">
        <v>101</v>
      </c>
    </row>
    <row r="11" spans="1:7" ht="15.75">
      <c r="A11" s="36" t="s">
        <v>102</v>
      </c>
      <c r="B11" s="36" t="s">
        <v>102</v>
      </c>
      <c r="C11" s="36" t="s">
        <v>102</v>
      </c>
      <c r="D11" s="36" t="s">
        <v>102</v>
      </c>
      <c r="E11" s="5" t="s">
        <v>3</v>
      </c>
      <c r="F11" s="11">
        <v>0</v>
      </c>
      <c r="G11" s="36" t="s">
        <v>101</v>
      </c>
    </row>
    <row r="12" spans="1:7" ht="15.75">
      <c r="A12" s="36" t="s">
        <v>102</v>
      </c>
      <c r="B12" s="36" t="s">
        <v>102</v>
      </c>
      <c r="C12" s="36" t="s">
        <v>102</v>
      </c>
      <c r="D12" s="36" t="s">
        <v>102</v>
      </c>
      <c r="E12" s="5" t="s">
        <v>3</v>
      </c>
      <c r="F12" s="11">
        <v>0</v>
      </c>
      <c r="G12" s="36" t="s">
        <v>101</v>
      </c>
    </row>
    <row r="13" spans="1:7" ht="15.75">
      <c r="A13" s="36" t="s">
        <v>102</v>
      </c>
      <c r="B13" s="36" t="s">
        <v>102</v>
      </c>
      <c r="C13" s="36" t="s">
        <v>102</v>
      </c>
      <c r="D13" s="36" t="s">
        <v>102</v>
      </c>
      <c r="E13" s="5" t="s">
        <v>3</v>
      </c>
      <c r="F13" s="11">
        <v>0</v>
      </c>
      <c r="G13" s="36" t="s">
        <v>101</v>
      </c>
    </row>
    <row r="14" spans="1:7" ht="15.75">
      <c r="A14" s="36" t="s">
        <v>102</v>
      </c>
      <c r="B14" s="36" t="s">
        <v>102</v>
      </c>
      <c r="C14" s="36" t="s">
        <v>102</v>
      </c>
      <c r="D14" s="36" t="s">
        <v>102</v>
      </c>
      <c r="E14" s="5" t="s">
        <v>3</v>
      </c>
      <c r="F14" s="11">
        <v>0</v>
      </c>
      <c r="G14" s="36" t="s">
        <v>101</v>
      </c>
    </row>
    <row r="15" spans="1:7" ht="15.75">
      <c r="A15" s="36" t="s">
        <v>102</v>
      </c>
      <c r="B15" s="36" t="s">
        <v>102</v>
      </c>
      <c r="C15" s="36" t="s">
        <v>102</v>
      </c>
      <c r="D15" s="36" t="s">
        <v>102</v>
      </c>
      <c r="E15" s="5" t="s">
        <v>3</v>
      </c>
      <c r="F15" s="11">
        <v>0</v>
      </c>
      <c r="G15" s="36" t="s">
        <v>101</v>
      </c>
    </row>
    <row r="16" spans="1:7" ht="15.75">
      <c r="A16" s="36" t="s">
        <v>102</v>
      </c>
      <c r="B16" s="36" t="s">
        <v>102</v>
      </c>
      <c r="C16" s="36" t="s">
        <v>102</v>
      </c>
      <c r="D16" s="36" t="s">
        <v>102</v>
      </c>
      <c r="E16" s="5" t="s">
        <v>3</v>
      </c>
      <c r="F16" s="11">
        <v>0</v>
      </c>
      <c r="G16" s="36" t="s">
        <v>101</v>
      </c>
    </row>
    <row r="17" spans="1:7" ht="15.75">
      <c r="A17" s="36" t="s">
        <v>102</v>
      </c>
      <c r="B17" s="36" t="s">
        <v>102</v>
      </c>
      <c r="C17" s="36" t="s">
        <v>102</v>
      </c>
      <c r="D17" s="36" t="s">
        <v>102</v>
      </c>
      <c r="E17" s="5" t="s">
        <v>3</v>
      </c>
      <c r="F17" s="11">
        <v>0</v>
      </c>
      <c r="G17" s="36" t="s">
        <v>101</v>
      </c>
    </row>
    <row r="18" spans="1:7" ht="15.75">
      <c r="A18" s="36" t="s">
        <v>102</v>
      </c>
      <c r="B18" s="36" t="s">
        <v>102</v>
      </c>
      <c r="C18" s="36" t="s">
        <v>102</v>
      </c>
      <c r="D18" s="36" t="s">
        <v>102</v>
      </c>
      <c r="E18" s="5" t="s">
        <v>4</v>
      </c>
      <c r="F18" s="11">
        <v>3559.7143193513784</v>
      </c>
      <c r="G18" s="36" t="s">
        <v>101</v>
      </c>
    </row>
    <row r="19" spans="1:7" ht="15.75">
      <c r="A19" s="36" t="s">
        <v>102</v>
      </c>
      <c r="B19" s="36" t="s">
        <v>102</v>
      </c>
      <c r="C19" s="36" t="s">
        <v>102</v>
      </c>
      <c r="D19" s="36" t="s">
        <v>102</v>
      </c>
      <c r="E19" s="4" t="s">
        <v>5</v>
      </c>
      <c r="F19" s="12">
        <v>3559.7143193513784</v>
      </c>
      <c r="G19" s="36" t="s">
        <v>101</v>
      </c>
    </row>
    <row r="20" spans="1:6" ht="17.25" customHeight="1">
      <c r="A20" s="34" t="s">
        <v>100</v>
      </c>
      <c r="E20" s="6"/>
      <c r="F20" s="13"/>
    </row>
    <row r="21" spans="1:6" ht="31.5">
      <c r="A21" s="36" t="s">
        <v>102</v>
      </c>
      <c r="B21" s="36" t="s">
        <v>102</v>
      </c>
      <c r="C21" s="36" t="s">
        <v>102</v>
      </c>
      <c r="D21" s="36" t="s">
        <v>102</v>
      </c>
      <c r="E21" s="4" t="s">
        <v>6</v>
      </c>
      <c r="F21" s="39" t="s">
        <v>101</v>
      </c>
    </row>
    <row r="22" spans="1:6" ht="31.5">
      <c r="A22" s="36" t="s">
        <v>102</v>
      </c>
      <c r="B22" s="36" t="s">
        <v>102</v>
      </c>
      <c r="C22" s="36" t="s">
        <v>102</v>
      </c>
      <c r="D22" s="36" t="s">
        <v>102</v>
      </c>
      <c r="E22" s="5" t="s">
        <v>7</v>
      </c>
      <c r="F22" s="40" t="s">
        <v>101</v>
      </c>
    </row>
    <row r="23" spans="1:6" ht="31.5">
      <c r="A23" s="36" t="s">
        <v>102</v>
      </c>
      <c r="B23" s="36" t="s">
        <v>102</v>
      </c>
      <c r="C23" s="36" t="s">
        <v>102</v>
      </c>
      <c r="D23" s="36" t="s">
        <v>102</v>
      </c>
      <c r="E23" s="5" t="s">
        <v>8</v>
      </c>
      <c r="F23" s="40" t="s">
        <v>101</v>
      </c>
    </row>
    <row r="24" spans="1:6" ht="31.5">
      <c r="A24" s="36" t="s">
        <v>102</v>
      </c>
      <c r="B24" s="36" t="s">
        <v>102</v>
      </c>
      <c r="C24" s="36" t="s">
        <v>102</v>
      </c>
      <c r="D24" s="36" t="s">
        <v>102</v>
      </c>
      <c r="E24" s="5" t="s">
        <v>4</v>
      </c>
      <c r="F24" s="40" t="s">
        <v>101</v>
      </c>
    </row>
    <row r="25" spans="1:6" ht="31.5">
      <c r="A25" s="36" t="s">
        <v>102</v>
      </c>
      <c r="B25" s="36" t="s">
        <v>102</v>
      </c>
      <c r="C25" s="36" t="s">
        <v>102</v>
      </c>
      <c r="D25" s="36" t="s">
        <v>102</v>
      </c>
      <c r="E25" s="4" t="s">
        <v>9</v>
      </c>
      <c r="F25" s="40" t="s">
        <v>101</v>
      </c>
    </row>
    <row r="26" spans="1:6" ht="17.25" customHeight="1">
      <c r="A26" s="34" t="s">
        <v>100</v>
      </c>
      <c r="E26" s="6"/>
      <c r="F26" s="13"/>
    </row>
    <row r="27" spans="1:6" ht="31.5">
      <c r="A27" s="36" t="s">
        <v>102</v>
      </c>
      <c r="B27" s="36" t="s">
        <v>102</v>
      </c>
      <c r="C27" s="36" t="s">
        <v>102</v>
      </c>
      <c r="D27" s="36" t="s">
        <v>102</v>
      </c>
      <c r="E27" s="4" t="s">
        <v>10</v>
      </c>
      <c r="F27" s="39" t="s">
        <v>101</v>
      </c>
    </row>
    <row r="28" spans="1:6" ht="31.5">
      <c r="A28" s="36" t="s">
        <v>102</v>
      </c>
      <c r="B28" s="36" t="s">
        <v>102</v>
      </c>
      <c r="C28" s="36" t="s">
        <v>102</v>
      </c>
      <c r="D28" s="36" t="s">
        <v>102</v>
      </c>
      <c r="E28" s="5" t="s">
        <v>7</v>
      </c>
      <c r="F28" s="40" t="s">
        <v>101</v>
      </c>
    </row>
    <row r="29" spans="1:6" ht="31.5">
      <c r="A29" s="36" t="s">
        <v>102</v>
      </c>
      <c r="B29" s="36" t="s">
        <v>102</v>
      </c>
      <c r="C29" s="36" t="s">
        <v>102</v>
      </c>
      <c r="D29" s="36" t="s">
        <v>102</v>
      </c>
      <c r="E29" s="5" t="s">
        <v>8</v>
      </c>
      <c r="F29" s="40" t="s">
        <v>101</v>
      </c>
    </row>
    <row r="30" spans="1:6" ht="31.5">
      <c r="A30" s="36" t="s">
        <v>102</v>
      </c>
      <c r="B30" s="36" t="s">
        <v>102</v>
      </c>
      <c r="C30" s="36" t="s">
        <v>102</v>
      </c>
      <c r="D30" s="36" t="s">
        <v>102</v>
      </c>
      <c r="E30" s="5" t="s">
        <v>4</v>
      </c>
      <c r="F30" s="40" t="s">
        <v>101</v>
      </c>
    </row>
    <row r="31" spans="1:6" ht="31.5">
      <c r="A31" s="36" t="s">
        <v>102</v>
      </c>
      <c r="B31" s="36" t="s">
        <v>102</v>
      </c>
      <c r="C31" s="36" t="s">
        <v>102</v>
      </c>
      <c r="D31" s="36" t="s">
        <v>102</v>
      </c>
      <c r="E31" s="4" t="s">
        <v>11</v>
      </c>
      <c r="F31" s="40" t="s">
        <v>101</v>
      </c>
    </row>
    <row r="32" spans="1:6" ht="17.25" customHeight="1">
      <c r="A32" s="34" t="s">
        <v>100</v>
      </c>
      <c r="E32" s="4"/>
      <c r="F32" s="13"/>
    </row>
    <row r="33" spans="1:6" ht="31.5">
      <c r="A33" s="36" t="s">
        <v>102</v>
      </c>
      <c r="B33" s="36" t="s">
        <v>102</v>
      </c>
      <c r="C33" s="36" t="s">
        <v>102</v>
      </c>
      <c r="D33" s="36" t="s">
        <v>102</v>
      </c>
      <c r="E33" s="4" t="s">
        <v>12</v>
      </c>
      <c r="F33" s="39" t="s">
        <v>101</v>
      </c>
    </row>
    <row r="34" spans="1:6" ht="31.5">
      <c r="A34" s="36" t="s">
        <v>102</v>
      </c>
      <c r="B34" s="36" t="s">
        <v>102</v>
      </c>
      <c r="C34" s="36" t="s">
        <v>102</v>
      </c>
      <c r="D34" s="36" t="s">
        <v>102</v>
      </c>
      <c r="E34" s="7" t="s">
        <v>13</v>
      </c>
      <c r="F34" s="41" t="s">
        <v>101</v>
      </c>
    </row>
    <row r="35" spans="1:7" ht="15.75">
      <c r="A35" s="36" t="s">
        <v>102</v>
      </c>
      <c r="B35" s="36" t="s">
        <v>102</v>
      </c>
      <c r="C35" s="36" t="s">
        <v>102</v>
      </c>
      <c r="D35" s="36" t="s">
        <v>102</v>
      </c>
      <c r="E35" s="5" t="s">
        <v>14</v>
      </c>
      <c r="F35" s="11">
        <v>0</v>
      </c>
      <c r="G35" s="36" t="s">
        <v>101</v>
      </c>
    </row>
    <row r="36" spans="1:7" ht="15.75">
      <c r="A36" s="36" t="s">
        <v>102</v>
      </c>
      <c r="B36" s="36" t="s">
        <v>102</v>
      </c>
      <c r="C36" s="36" t="s">
        <v>102</v>
      </c>
      <c r="D36" s="36" t="s">
        <v>102</v>
      </c>
      <c r="E36" s="5" t="s">
        <v>14</v>
      </c>
      <c r="F36" s="11">
        <v>0</v>
      </c>
      <c r="G36" s="36" t="s">
        <v>101</v>
      </c>
    </row>
    <row r="37" spans="1:7" ht="15.75">
      <c r="A37" s="36" t="s">
        <v>102</v>
      </c>
      <c r="B37" s="36" t="s">
        <v>102</v>
      </c>
      <c r="C37" s="36" t="s">
        <v>102</v>
      </c>
      <c r="D37" s="36" t="s">
        <v>102</v>
      </c>
      <c r="E37" s="5" t="s">
        <v>14</v>
      </c>
      <c r="F37" s="11">
        <v>0</v>
      </c>
      <c r="G37" s="36" t="s">
        <v>101</v>
      </c>
    </row>
    <row r="38" spans="1:7" ht="15.75">
      <c r="A38" s="36" t="s">
        <v>102</v>
      </c>
      <c r="B38" s="36" t="s">
        <v>102</v>
      </c>
      <c r="C38" s="36" t="s">
        <v>102</v>
      </c>
      <c r="D38" s="36" t="s">
        <v>102</v>
      </c>
      <c r="E38" s="5" t="s">
        <v>14</v>
      </c>
      <c r="F38" s="11">
        <v>0</v>
      </c>
      <c r="G38" s="36" t="s">
        <v>101</v>
      </c>
    </row>
    <row r="39" spans="1:7" ht="15.75">
      <c r="A39" s="36" t="s">
        <v>102</v>
      </c>
      <c r="B39" s="36" t="s">
        <v>102</v>
      </c>
      <c r="C39" s="36" t="s">
        <v>102</v>
      </c>
      <c r="D39" s="36" t="s">
        <v>102</v>
      </c>
      <c r="E39" s="5" t="s">
        <v>14</v>
      </c>
      <c r="F39" s="11">
        <v>0</v>
      </c>
      <c r="G39" s="36" t="s">
        <v>101</v>
      </c>
    </row>
    <row r="40" spans="1:7" ht="15.75">
      <c r="A40" s="36" t="s">
        <v>102</v>
      </c>
      <c r="B40" s="36" t="s">
        <v>102</v>
      </c>
      <c r="C40" s="36" t="s">
        <v>102</v>
      </c>
      <c r="D40" s="36" t="s">
        <v>102</v>
      </c>
      <c r="E40" s="5" t="s">
        <v>4</v>
      </c>
      <c r="F40" s="11">
        <v>0</v>
      </c>
      <c r="G40" s="36" t="s">
        <v>101</v>
      </c>
    </row>
    <row r="41" spans="1:6" ht="31.5">
      <c r="A41" s="36" t="s">
        <v>102</v>
      </c>
      <c r="B41" s="36" t="s">
        <v>102</v>
      </c>
      <c r="C41" s="36" t="s">
        <v>102</v>
      </c>
      <c r="D41" s="36" t="s">
        <v>102</v>
      </c>
      <c r="E41" s="7" t="s">
        <v>15</v>
      </c>
      <c r="F41" s="41" t="s">
        <v>101</v>
      </c>
    </row>
    <row r="42" spans="1:7" ht="15.75">
      <c r="A42" s="36" t="s">
        <v>102</v>
      </c>
      <c r="B42" s="36" t="s">
        <v>102</v>
      </c>
      <c r="C42" s="36" t="s">
        <v>102</v>
      </c>
      <c r="D42" s="36" t="s">
        <v>102</v>
      </c>
      <c r="E42" s="5" t="s">
        <v>14</v>
      </c>
      <c r="F42" s="11">
        <v>0</v>
      </c>
      <c r="G42" s="36" t="s">
        <v>101</v>
      </c>
    </row>
    <row r="43" spans="1:7" ht="15.75">
      <c r="A43" s="36" t="s">
        <v>102</v>
      </c>
      <c r="B43" s="36" t="s">
        <v>102</v>
      </c>
      <c r="C43" s="36" t="s">
        <v>102</v>
      </c>
      <c r="D43" s="36" t="s">
        <v>102</v>
      </c>
      <c r="E43" s="5" t="s">
        <v>14</v>
      </c>
      <c r="F43" s="11">
        <v>0</v>
      </c>
      <c r="G43" s="36" t="s">
        <v>101</v>
      </c>
    </row>
    <row r="44" spans="1:7" ht="15.75">
      <c r="A44" s="36" t="s">
        <v>102</v>
      </c>
      <c r="B44" s="36" t="s">
        <v>102</v>
      </c>
      <c r="C44" s="36" t="s">
        <v>102</v>
      </c>
      <c r="D44" s="36" t="s">
        <v>102</v>
      </c>
      <c r="E44" s="5" t="s">
        <v>14</v>
      </c>
      <c r="F44" s="11">
        <v>0</v>
      </c>
      <c r="G44" s="36" t="s">
        <v>101</v>
      </c>
    </row>
    <row r="45" spans="1:7" ht="15.75">
      <c r="A45" s="36" t="s">
        <v>102</v>
      </c>
      <c r="B45" s="36" t="s">
        <v>102</v>
      </c>
      <c r="C45" s="36" t="s">
        <v>102</v>
      </c>
      <c r="D45" s="36" t="s">
        <v>102</v>
      </c>
      <c r="E45" s="5" t="s">
        <v>14</v>
      </c>
      <c r="F45" s="11">
        <v>0</v>
      </c>
      <c r="G45" s="36" t="s">
        <v>101</v>
      </c>
    </row>
    <row r="46" spans="1:7" ht="15.75">
      <c r="A46" s="36" t="s">
        <v>102</v>
      </c>
      <c r="B46" s="36" t="s">
        <v>102</v>
      </c>
      <c r="C46" s="36" t="s">
        <v>102</v>
      </c>
      <c r="D46" s="36" t="s">
        <v>102</v>
      </c>
      <c r="E46" s="5" t="s">
        <v>14</v>
      </c>
      <c r="F46" s="11">
        <v>0</v>
      </c>
      <c r="G46" s="36" t="s">
        <v>101</v>
      </c>
    </row>
    <row r="47" spans="1:7" ht="15.75">
      <c r="A47" s="36" t="s">
        <v>102</v>
      </c>
      <c r="B47" s="36" t="s">
        <v>102</v>
      </c>
      <c r="C47" s="36" t="s">
        <v>102</v>
      </c>
      <c r="D47" s="36" t="s">
        <v>102</v>
      </c>
      <c r="E47" s="5" t="s">
        <v>14</v>
      </c>
      <c r="F47" s="11">
        <v>0</v>
      </c>
      <c r="G47" s="36" t="s">
        <v>101</v>
      </c>
    </row>
    <row r="48" spans="1:7" ht="15.75">
      <c r="A48" s="36" t="s">
        <v>102</v>
      </c>
      <c r="B48" s="36" t="s">
        <v>102</v>
      </c>
      <c r="C48" s="36" t="s">
        <v>102</v>
      </c>
      <c r="D48" s="36" t="s">
        <v>102</v>
      </c>
      <c r="E48" s="5" t="s">
        <v>14</v>
      </c>
      <c r="F48" s="11">
        <v>0</v>
      </c>
      <c r="G48" s="36" t="s">
        <v>101</v>
      </c>
    </row>
    <row r="49" spans="1:7" ht="15.75">
      <c r="A49" s="36" t="s">
        <v>102</v>
      </c>
      <c r="B49" s="36" t="s">
        <v>102</v>
      </c>
      <c r="C49" s="36" t="s">
        <v>102</v>
      </c>
      <c r="D49" s="36" t="s">
        <v>102</v>
      </c>
      <c r="E49" s="5" t="s">
        <v>14</v>
      </c>
      <c r="F49" s="11">
        <v>0</v>
      </c>
      <c r="G49" s="36" t="s">
        <v>101</v>
      </c>
    </row>
    <row r="50" spans="1:7" ht="15.75">
      <c r="A50" s="36" t="s">
        <v>102</v>
      </c>
      <c r="B50" s="36" t="s">
        <v>102</v>
      </c>
      <c r="C50" s="36" t="s">
        <v>102</v>
      </c>
      <c r="D50" s="36" t="s">
        <v>102</v>
      </c>
      <c r="E50" s="5" t="s">
        <v>14</v>
      </c>
      <c r="F50" s="11">
        <v>0</v>
      </c>
      <c r="G50" s="36" t="s">
        <v>101</v>
      </c>
    </row>
    <row r="51" spans="1:7" ht="15.75">
      <c r="A51" s="36" t="s">
        <v>102</v>
      </c>
      <c r="B51" s="36" t="s">
        <v>102</v>
      </c>
      <c r="C51" s="36" t="s">
        <v>102</v>
      </c>
      <c r="D51" s="36" t="s">
        <v>102</v>
      </c>
      <c r="E51" s="5" t="s">
        <v>14</v>
      </c>
      <c r="F51" s="11">
        <v>0</v>
      </c>
      <c r="G51" s="36" t="s">
        <v>101</v>
      </c>
    </row>
    <row r="52" spans="1:7" ht="15.75">
      <c r="A52" s="36" t="s">
        <v>102</v>
      </c>
      <c r="B52" s="36" t="s">
        <v>102</v>
      </c>
      <c r="C52" s="36" t="s">
        <v>102</v>
      </c>
      <c r="D52" s="36" t="s">
        <v>102</v>
      </c>
      <c r="E52" s="5" t="s">
        <v>4</v>
      </c>
      <c r="F52" s="11">
        <v>701.7963876625552</v>
      </c>
      <c r="G52" s="36" t="s">
        <v>101</v>
      </c>
    </row>
    <row r="53" spans="1:7" ht="15.75">
      <c r="A53" s="36" t="s">
        <v>102</v>
      </c>
      <c r="B53" s="36" t="s">
        <v>102</v>
      </c>
      <c r="C53" s="36" t="s">
        <v>102</v>
      </c>
      <c r="D53" s="36" t="s">
        <v>102</v>
      </c>
      <c r="E53" s="4" t="s">
        <v>16</v>
      </c>
      <c r="F53" s="12">
        <v>701.7963876625552</v>
      </c>
      <c r="G53" s="36" t="s">
        <v>101</v>
      </c>
    </row>
    <row r="54" spans="1:6" ht="17.25" customHeight="1">
      <c r="A54" s="34" t="s">
        <v>100</v>
      </c>
      <c r="E54" s="4"/>
      <c r="F54" s="13"/>
    </row>
    <row r="55" spans="1:6" ht="31.5">
      <c r="A55" s="36" t="s">
        <v>102</v>
      </c>
      <c r="B55" s="36" t="s">
        <v>102</v>
      </c>
      <c r="C55" s="36" t="s">
        <v>102</v>
      </c>
      <c r="D55" s="36" t="s">
        <v>102</v>
      </c>
      <c r="E55" s="4" t="s">
        <v>17</v>
      </c>
      <c r="F55" s="39" t="s">
        <v>101</v>
      </c>
    </row>
    <row r="56" spans="1:6" ht="31.5">
      <c r="A56" s="36" t="s">
        <v>102</v>
      </c>
      <c r="B56" s="36" t="s">
        <v>102</v>
      </c>
      <c r="C56" s="36" t="s">
        <v>102</v>
      </c>
      <c r="D56" s="36" t="s">
        <v>102</v>
      </c>
      <c r="E56" s="7" t="s">
        <v>18</v>
      </c>
      <c r="F56" s="41" t="s">
        <v>101</v>
      </c>
    </row>
    <row r="57" spans="1:7" ht="15.75">
      <c r="A57" s="36" t="s">
        <v>102</v>
      </c>
      <c r="B57" s="36" t="s">
        <v>102</v>
      </c>
      <c r="C57" s="36" t="s">
        <v>102</v>
      </c>
      <c r="D57" s="36" t="s">
        <v>102</v>
      </c>
      <c r="E57" s="5" t="s">
        <v>19</v>
      </c>
      <c r="F57" s="11">
        <v>20.508901875050146</v>
      </c>
      <c r="G57" s="36" t="s">
        <v>101</v>
      </c>
    </row>
    <row r="58" spans="1:7" ht="15.75">
      <c r="A58" s="36" t="s">
        <v>102</v>
      </c>
      <c r="B58" s="36" t="s">
        <v>102</v>
      </c>
      <c r="C58" s="36" t="s">
        <v>102</v>
      </c>
      <c r="D58" s="36" t="s">
        <v>102</v>
      </c>
      <c r="E58" s="5" t="s">
        <v>20</v>
      </c>
      <c r="F58" s="11">
        <v>3.689377777345676</v>
      </c>
      <c r="G58" s="36" t="s">
        <v>101</v>
      </c>
    </row>
    <row r="59" spans="1:7" ht="15.75">
      <c r="A59" s="36" t="s">
        <v>102</v>
      </c>
      <c r="B59" s="36" t="s">
        <v>102</v>
      </c>
      <c r="C59" s="36" t="s">
        <v>102</v>
      </c>
      <c r="D59" s="36" t="s">
        <v>102</v>
      </c>
      <c r="E59" s="5" t="s">
        <v>21</v>
      </c>
      <c r="F59" s="11">
        <v>0</v>
      </c>
      <c r="G59" s="36" t="s">
        <v>101</v>
      </c>
    </row>
    <row r="60" spans="1:7" ht="15.75">
      <c r="A60" s="36" t="s">
        <v>102</v>
      </c>
      <c r="B60" s="36" t="s">
        <v>102</v>
      </c>
      <c r="C60" s="36" t="s">
        <v>102</v>
      </c>
      <c r="D60" s="36" t="s">
        <v>102</v>
      </c>
      <c r="E60" s="5" t="s">
        <v>22</v>
      </c>
      <c r="F60" s="11">
        <v>0</v>
      </c>
      <c r="G60" s="36" t="s">
        <v>101</v>
      </c>
    </row>
    <row r="61" spans="1:7" ht="15.75">
      <c r="A61" s="36" t="s">
        <v>102</v>
      </c>
      <c r="B61" s="36" t="s">
        <v>102</v>
      </c>
      <c r="C61" s="36" t="s">
        <v>102</v>
      </c>
      <c r="D61" s="36" t="s">
        <v>102</v>
      </c>
      <c r="E61" s="5" t="s">
        <v>23</v>
      </c>
      <c r="F61" s="11">
        <v>14.80253594229469</v>
      </c>
      <c r="G61" s="36" t="s">
        <v>101</v>
      </c>
    </row>
    <row r="62" spans="1:7" ht="15.75">
      <c r="A62" s="36" t="s">
        <v>102</v>
      </c>
      <c r="B62" s="36" t="s">
        <v>102</v>
      </c>
      <c r="C62" s="36" t="s">
        <v>102</v>
      </c>
      <c r="D62" s="36" t="s">
        <v>102</v>
      </c>
      <c r="E62" s="5" t="s">
        <v>14</v>
      </c>
      <c r="F62" s="11">
        <v>0</v>
      </c>
      <c r="G62" s="36" t="s">
        <v>101</v>
      </c>
    </row>
    <row r="63" spans="1:7" ht="15.75">
      <c r="A63" s="36" t="s">
        <v>102</v>
      </c>
      <c r="B63" s="36" t="s">
        <v>102</v>
      </c>
      <c r="C63" s="36" t="s">
        <v>102</v>
      </c>
      <c r="D63" s="36" t="s">
        <v>102</v>
      </c>
      <c r="E63" s="5" t="s">
        <v>14</v>
      </c>
      <c r="F63" s="11">
        <v>0</v>
      </c>
      <c r="G63" s="36" t="s">
        <v>101</v>
      </c>
    </row>
    <row r="64" spans="1:7" ht="15.75">
      <c r="A64" s="36" t="s">
        <v>102</v>
      </c>
      <c r="B64" s="36" t="s">
        <v>102</v>
      </c>
      <c r="C64" s="36" t="s">
        <v>102</v>
      </c>
      <c r="D64" s="36" t="s">
        <v>102</v>
      </c>
      <c r="E64" s="5" t="s">
        <v>4</v>
      </c>
      <c r="F64" s="11">
        <v>0</v>
      </c>
      <c r="G64" s="36" t="s">
        <v>101</v>
      </c>
    </row>
    <row r="65" spans="1:6" ht="31.5">
      <c r="A65" s="36" t="s">
        <v>102</v>
      </c>
      <c r="B65" s="36" t="s">
        <v>102</v>
      </c>
      <c r="C65" s="36" t="s">
        <v>102</v>
      </c>
      <c r="D65" s="36" t="s">
        <v>102</v>
      </c>
      <c r="E65" s="7" t="s">
        <v>24</v>
      </c>
      <c r="F65" s="41" t="s">
        <v>101</v>
      </c>
    </row>
    <row r="66" spans="1:7" ht="15.75">
      <c r="A66" s="36" t="s">
        <v>102</v>
      </c>
      <c r="B66" s="36" t="s">
        <v>102</v>
      </c>
      <c r="C66" s="36" t="s">
        <v>102</v>
      </c>
      <c r="D66" s="36" t="s">
        <v>102</v>
      </c>
      <c r="E66" s="5" t="s">
        <v>14</v>
      </c>
      <c r="F66" s="11">
        <v>0</v>
      </c>
      <c r="G66" s="36" t="s">
        <v>101</v>
      </c>
    </row>
    <row r="67" spans="1:7" ht="15.75">
      <c r="A67" s="36" t="s">
        <v>102</v>
      </c>
      <c r="B67" s="36" t="s">
        <v>102</v>
      </c>
      <c r="C67" s="36" t="s">
        <v>102</v>
      </c>
      <c r="D67" s="36" t="s">
        <v>102</v>
      </c>
      <c r="E67" s="5" t="s">
        <v>14</v>
      </c>
      <c r="F67" s="11">
        <v>0</v>
      </c>
      <c r="G67" s="36" t="s">
        <v>101</v>
      </c>
    </row>
    <row r="68" spans="1:7" ht="15.75">
      <c r="A68" s="36" t="s">
        <v>102</v>
      </c>
      <c r="B68" s="36" t="s">
        <v>102</v>
      </c>
      <c r="C68" s="36" t="s">
        <v>102</v>
      </c>
      <c r="D68" s="36" t="s">
        <v>102</v>
      </c>
      <c r="E68" s="5" t="s">
        <v>14</v>
      </c>
      <c r="F68" s="11">
        <v>0</v>
      </c>
      <c r="G68" s="36" t="s">
        <v>101</v>
      </c>
    </row>
    <row r="69" spans="1:7" ht="15.75">
      <c r="A69" s="36" t="s">
        <v>102</v>
      </c>
      <c r="B69" s="36" t="s">
        <v>102</v>
      </c>
      <c r="C69" s="36" t="s">
        <v>102</v>
      </c>
      <c r="D69" s="36" t="s">
        <v>102</v>
      </c>
      <c r="E69" s="5" t="s">
        <v>14</v>
      </c>
      <c r="F69" s="11">
        <v>0</v>
      </c>
      <c r="G69" s="36" t="s">
        <v>101</v>
      </c>
    </row>
    <row r="70" spans="1:7" ht="15.75">
      <c r="A70" s="36" t="s">
        <v>102</v>
      </c>
      <c r="B70" s="36" t="s">
        <v>102</v>
      </c>
      <c r="C70" s="36" t="s">
        <v>102</v>
      </c>
      <c r="D70" s="36" t="s">
        <v>102</v>
      </c>
      <c r="E70" s="5" t="s">
        <v>14</v>
      </c>
      <c r="F70" s="11">
        <v>0</v>
      </c>
      <c r="G70" s="36" t="s">
        <v>101</v>
      </c>
    </row>
    <row r="71" spans="1:7" ht="15.75">
      <c r="A71" s="36" t="s">
        <v>102</v>
      </c>
      <c r="B71" s="36" t="s">
        <v>102</v>
      </c>
      <c r="C71" s="36" t="s">
        <v>102</v>
      </c>
      <c r="D71" s="36" t="s">
        <v>102</v>
      </c>
      <c r="E71" s="5" t="s">
        <v>14</v>
      </c>
      <c r="F71" s="11">
        <v>0</v>
      </c>
      <c r="G71" s="36" t="s">
        <v>101</v>
      </c>
    </row>
    <row r="72" spans="1:7" ht="15.75">
      <c r="A72" s="36" t="s">
        <v>102</v>
      </c>
      <c r="B72" s="36" t="s">
        <v>102</v>
      </c>
      <c r="C72" s="36" t="s">
        <v>102</v>
      </c>
      <c r="D72" s="36" t="s">
        <v>102</v>
      </c>
      <c r="E72" s="5" t="s">
        <v>14</v>
      </c>
      <c r="F72" s="11">
        <v>0</v>
      </c>
      <c r="G72" s="36" t="s">
        <v>101</v>
      </c>
    </row>
    <row r="73" spans="1:7" ht="15.75">
      <c r="A73" s="36" t="s">
        <v>102</v>
      </c>
      <c r="B73" s="36" t="s">
        <v>102</v>
      </c>
      <c r="C73" s="36" t="s">
        <v>102</v>
      </c>
      <c r="D73" s="36" t="s">
        <v>102</v>
      </c>
      <c r="E73" s="5" t="s">
        <v>4</v>
      </c>
      <c r="F73" s="11">
        <v>557.9499232129615</v>
      </c>
      <c r="G73" s="36" t="s">
        <v>101</v>
      </c>
    </row>
    <row r="74" spans="1:7" ht="15.75">
      <c r="A74" s="36" t="s">
        <v>102</v>
      </c>
      <c r="B74" s="36" t="s">
        <v>102</v>
      </c>
      <c r="C74" s="36" t="s">
        <v>102</v>
      </c>
      <c r="D74" s="36" t="s">
        <v>102</v>
      </c>
      <c r="E74" s="4" t="s">
        <v>25</v>
      </c>
      <c r="F74" s="12">
        <v>596.950738807652</v>
      </c>
      <c r="G74" s="36" t="s">
        <v>101</v>
      </c>
    </row>
    <row r="75" spans="1:6" ht="17.25" customHeight="1">
      <c r="A75" s="34" t="s">
        <v>100</v>
      </c>
      <c r="E75" s="4"/>
      <c r="F75" s="13"/>
    </row>
    <row r="76" spans="1:6" ht="31.5">
      <c r="A76" s="36" t="s">
        <v>102</v>
      </c>
      <c r="B76" s="36" t="s">
        <v>102</v>
      </c>
      <c r="C76" s="36" t="s">
        <v>102</v>
      </c>
      <c r="D76" s="36" t="s">
        <v>102</v>
      </c>
      <c r="E76" s="4" t="s">
        <v>26</v>
      </c>
      <c r="F76" s="39" t="s">
        <v>101</v>
      </c>
    </row>
    <row r="77" spans="1:7" ht="15.75">
      <c r="A77" s="36" t="s">
        <v>102</v>
      </c>
      <c r="B77" s="36" t="s">
        <v>102</v>
      </c>
      <c r="C77" s="36" t="s">
        <v>102</v>
      </c>
      <c r="D77" s="36" t="s">
        <v>102</v>
      </c>
      <c r="E77" s="4" t="s">
        <v>27</v>
      </c>
      <c r="F77" s="12">
        <v>4858.461445821586</v>
      </c>
      <c r="G77" s="36" t="s">
        <v>101</v>
      </c>
    </row>
    <row r="78" spans="1:7" ht="15.75">
      <c r="A78" s="36" t="s">
        <v>102</v>
      </c>
      <c r="B78" s="36" t="s">
        <v>102</v>
      </c>
      <c r="C78" s="36" t="s">
        <v>102</v>
      </c>
      <c r="D78" s="36" t="s">
        <v>102</v>
      </c>
      <c r="E78" s="4" t="s">
        <v>28</v>
      </c>
      <c r="F78" s="14">
        <v>2622172.263123156</v>
      </c>
      <c r="G78" s="36" t="s">
        <v>101</v>
      </c>
    </row>
    <row r="79" ht="85.5">
      <c r="A79" s="34" t="s">
        <v>119</v>
      </c>
    </row>
  </sheetData>
  <sheetProtection/>
  <conditionalFormatting sqref="F8:F74">
    <cfRule type="cellIs" priority="1" dxfId="3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4" t="s">
        <v>100</v>
      </c>
    </row>
    <row r="2" spans="1:6" ht="31.5">
      <c r="A2" s="36" t="s">
        <v>102</v>
      </c>
      <c r="B2" s="36" t="s">
        <v>102</v>
      </c>
      <c r="C2" s="36" t="s">
        <v>102</v>
      </c>
      <c r="D2" s="36" t="s">
        <v>102</v>
      </c>
      <c r="E2" s="19" t="s">
        <v>59</v>
      </c>
      <c r="F2" s="35" t="s">
        <v>101</v>
      </c>
    </row>
    <row r="3" spans="1:6" ht="17.25" customHeight="1">
      <c r="A3" s="34" t="s">
        <v>100</v>
      </c>
      <c r="E3" s="20"/>
      <c r="F3" s="8"/>
    </row>
    <row r="4" spans="1:6" ht="15.75">
      <c r="A4" s="36" t="s">
        <v>102</v>
      </c>
      <c r="B4" s="36" t="s">
        <v>102</v>
      </c>
      <c r="C4" s="36" t="s">
        <v>102</v>
      </c>
      <c r="D4" s="36" t="s">
        <v>102</v>
      </c>
      <c r="E4" s="21" t="str">
        <f>_xlfn.COMPOUNDVALUE(13)</f>
        <v>הראל פנסיה כללית הלכה למקבלי קצבה חדשים</v>
      </c>
      <c r="F4" s="35" t="s">
        <v>101</v>
      </c>
    </row>
    <row r="5" spans="1:6" ht="17.25" customHeight="1">
      <c r="A5" s="34" t="s">
        <v>100</v>
      </c>
      <c r="E5" s="20"/>
      <c r="F5" s="8"/>
    </row>
    <row r="6" spans="1:7" ht="15.75">
      <c r="A6" s="36" t="s">
        <v>102</v>
      </c>
      <c r="B6" s="36" t="s">
        <v>102</v>
      </c>
      <c r="C6" s="36" t="s">
        <v>102</v>
      </c>
      <c r="D6" s="36" t="s">
        <v>102</v>
      </c>
      <c r="E6" s="37" t="s">
        <v>102</v>
      </c>
      <c r="F6" s="9" t="s">
        <v>29</v>
      </c>
      <c r="G6" s="36" t="s">
        <v>101</v>
      </c>
    </row>
    <row r="7" spans="1:6" ht="31.5">
      <c r="A7" s="36" t="s">
        <v>102</v>
      </c>
      <c r="B7" s="36" t="s">
        <v>102</v>
      </c>
      <c r="C7" s="36" t="s">
        <v>102</v>
      </c>
      <c r="D7" s="36" t="s">
        <v>102</v>
      </c>
      <c r="E7" s="22" t="s">
        <v>60</v>
      </c>
      <c r="F7" s="38" t="s">
        <v>101</v>
      </c>
    </row>
    <row r="8" spans="1:7" ht="15.75">
      <c r="A8" s="36" t="s">
        <v>102</v>
      </c>
      <c r="B8" s="36" t="s">
        <v>102</v>
      </c>
      <c r="C8" s="36" t="s">
        <v>102</v>
      </c>
      <c r="D8" s="36" t="s">
        <v>102</v>
      </c>
      <c r="E8" s="23" t="s">
        <v>61</v>
      </c>
      <c r="F8" s="25">
        <v>0</v>
      </c>
      <c r="G8" s="36" t="s">
        <v>101</v>
      </c>
    </row>
    <row r="9" spans="1:7" ht="15.75">
      <c r="A9" s="36" t="s">
        <v>102</v>
      </c>
      <c r="B9" s="36" t="s">
        <v>102</v>
      </c>
      <c r="C9" s="36" t="s">
        <v>102</v>
      </c>
      <c r="D9" s="36" t="s">
        <v>102</v>
      </c>
      <c r="E9" s="23" t="s">
        <v>62</v>
      </c>
      <c r="F9" s="25">
        <v>0.15642381926712373</v>
      </c>
      <c r="G9" s="36" t="s">
        <v>101</v>
      </c>
    </row>
    <row r="10" spans="1:6" ht="17.25" customHeight="1">
      <c r="A10" s="34" t="s">
        <v>100</v>
      </c>
      <c r="E10" s="33"/>
      <c r="F10" s="13"/>
    </row>
    <row r="11" spans="1:6" ht="31.5">
      <c r="A11" s="36" t="s">
        <v>102</v>
      </c>
      <c r="B11" s="36" t="s">
        <v>102</v>
      </c>
      <c r="C11" s="36" t="s">
        <v>102</v>
      </c>
      <c r="D11" s="36" t="s">
        <v>102</v>
      </c>
      <c r="E11" s="22" t="s">
        <v>63</v>
      </c>
      <c r="F11" s="38" t="s">
        <v>101</v>
      </c>
    </row>
    <row r="12" spans="1:7" ht="15.75">
      <c r="A12" s="36" t="s">
        <v>102</v>
      </c>
      <c r="B12" s="36" t="s">
        <v>102</v>
      </c>
      <c r="C12" s="36" t="s">
        <v>102</v>
      </c>
      <c r="D12" s="36" t="s">
        <v>102</v>
      </c>
      <c r="E12" s="23" t="s">
        <v>64</v>
      </c>
      <c r="F12" s="14">
        <v>0</v>
      </c>
      <c r="G12" s="36" t="s">
        <v>101</v>
      </c>
    </row>
    <row r="13" spans="1:7" ht="15.75">
      <c r="A13" s="36" t="s">
        <v>102</v>
      </c>
      <c r="B13" s="36" t="s">
        <v>102</v>
      </c>
      <c r="C13" s="36" t="s">
        <v>102</v>
      </c>
      <c r="D13" s="36" t="s">
        <v>102</v>
      </c>
      <c r="E13" s="23" t="s">
        <v>65</v>
      </c>
      <c r="F13" s="14">
        <v>0.0035700000000000003</v>
      </c>
      <c r="G13" s="36" t="s">
        <v>101</v>
      </c>
    </row>
    <row r="14" spans="1:6" ht="17.25" customHeight="1">
      <c r="A14" s="34" t="s">
        <v>100</v>
      </c>
      <c r="E14" s="33"/>
      <c r="F14" s="13"/>
    </row>
    <row r="15" spans="1:6" ht="31.5">
      <c r="A15" s="36" t="s">
        <v>102</v>
      </c>
      <c r="B15" s="36" t="s">
        <v>102</v>
      </c>
      <c r="C15" s="36" t="s">
        <v>102</v>
      </c>
      <c r="D15" s="36" t="s">
        <v>102</v>
      </c>
      <c r="E15" s="22" t="s">
        <v>66</v>
      </c>
      <c r="F15" s="38" t="s">
        <v>101</v>
      </c>
    </row>
    <row r="16" spans="1:7" ht="25.5">
      <c r="A16" s="36" t="s">
        <v>102</v>
      </c>
      <c r="B16" s="36" t="s">
        <v>102</v>
      </c>
      <c r="C16" s="36" t="s">
        <v>102</v>
      </c>
      <c r="D16" s="36" t="s">
        <v>102</v>
      </c>
      <c r="E16" s="23" t="s">
        <v>67</v>
      </c>
      <c r="F16" s="11">
        <v>0</v>
      </c>
      <c r="G16" s="36" t="s">
        <v>101</v>
      </c>
    </row>
    <row r="17" spans="1:7" ht="15.75">
      <c r="A17" s="36" t="s">
        <v>102</v>
      </c>
      <c r="B17" s="36" t="s">
        <v>102</v>
      </c>
      <c r="C17" s="36" t="s">
        <v>102</v>
      </c>
      <c r="D17" s="36" t="s">
        <v>102</v>
      </c>
      <c r="E17" s="23" t="s">
        <v>68</v>
      </c>
      <c r="F17" s="11">
        <v>0</v>
      </c>
      <c r="G17" s="36" t="s">
        <v>101</v>
      </c>
    </row>
    <row r="18" spans="1:7" ht="15.75">
      <c r="A18" s="36" t="s">
        <v>102</v>
      </c>
      <c r="B18" s="36" t="s">
        <v>102</v>
      </c>
      <c r="C18" s="36" t="s">
        <v>102</v>
      </c>
      <c r="D18" s="36" t="s">
        <v>102</v>
      </c>
      <c r="E18" s="23" t="s">
        <v>69</v>
      </c>
      <c r="F18" s="11">
        <v>0</v>
      </c>
      <c r="G18" s="36" t="s">
        <v>101</v>
      </c>
    </row>
    <row r="19" spans="1:6" ht="17.25" customHeight="1">
      <c r="A19" s="34" t="s">
        <v>100</v>
      </c>
      <c r="E19" s="33"/>
      <c r="F19" s="13"/>
    </row>
    <row r="20" spans="1:6" ht="31.5">
      <c r="A20" s="36" t="s">
        <v>102</v>
      </c>
      <c r="B20" s="36" t="s">
        <v>102</v>
      </c>
      <c r="C20" s="36" t="s">
        <v>102</v>
      </c>
      <c r="D20" s="36" t="s">
        <v>102</v>
      </c>
      <c r="E20" s="22" t="s">
        <v>70</v>
      </c>
      <c r="F20" s="39" t="s">
        <v>101</v>
      </c>
    </row>
    <row r="21" spans="1:7" ht="15.75">
      <c r="A21" s="36" t="s">
        <v>102</v>
      </c>
      <c r="B21" s="36" t="s">
        <v>102</v>
      </c>
      <c r="C21" s="36" t="s">
        <v>102</v>
      </c>
      <c r="D21" s="36" t="s">
        <v>102</v>
      </c>
      <c r="E21" s="23" t="s">
        <v>71</v>
      </c>
      <c r="F21" s="11">
        <v>0</v>
      </c>
      <c r="G21" s="36" t="s">
        <v>101</v>
      </c>
    </row>
    <row r="22" spans="1:7" ht="15.75">
      <c r="A22" s="36" t="s">
        <v>102</v>
      </c>
      <c r="B22" s="36" t="s">
        <v>102</v>
      </c>
      <c r="C22" s="36" t="s">
        <v>102</v>
      </c>
      <c r="D22" s="36" t="s">
        <v>102</v>
      </c>
      <c r="E22" s="23" t="s">
        <v>72</v>
      </c>
      <c r="F22" s="11">
        <v>0</v>
      </c>
      <c r="G22" s="36" t="s">
        <v>101</v>
      </c>
    </row>
    <row r="23" spans="1:6" ht="31.5">
      <c r="A23" s="36" t="s">
        <v>102</v>
      </c>
      <c r="B23" s="36" t="s">
        <v>102</v>
      </c>
      <c r="C23" s="36" t="s">
        <v>102</v>
      </c>
      <c r="D23" s="36" t="s">
        <v>102</v>
      </c>
      <c r="E23" s="23" t="s">
        <v>73</v>
      </c>
      <c r="F23" s="40" t="s">
        <v>101</v>
      </c>
    </row>
    <row r="24" spans="1:6" ht="31.5">
      <c r="A24" s="36" t="s">
        <v>102</v>
      </c>
      <c r="B24" s="36" t="s">
        <v>102</v>
      </c>
      <c r="C24" s="36" t="s">
        <v>102</v>
      </c>
      <c r="D24" s="36" t="s">
        <v>102</v>
      </c>
      <c r="E24" s="23" t="s">
        <v>74</v>
      </c>
      <c r="F24" s="40" t="s">
        <v>101</v>
      </c>
    </row>
    <row r="25" spans="1:7" ht="15.75">
      <c r="A25" s="36" t="s">
        <v>102</v>
      </c>
      <c r="B25" s="36" t="s">
        <v>102</v>
      </c>
      <c r="C25" s="36" t="s">
        <v>102</v>
      </c>
      <c r="D25" s="36" t="s">
        <v>102</v>
      </c>
      <c r="E25" s="23" t="s">
        <v>75</v>
      </c>
      <c r="F25" s="11">
        <v>0</v>
      </c>
      <c r="G25" s="36" t="s">
        <v>101</v>
      </c>
    </row>
    <row r="26" spans="1:7" ht="15.75">
      <c r="A26" s="36" t="s">
        <v>102</v>
      </c>
      <c r="B26" s="36" t="s">
        <v>102</v>
      </c>
      <c r="C26" s="36" t="s">
        <v>102</v>
      </c>
      <c r="D26" s="36" t="s">
        <v>102</v>
      </c>
      <c r="E26" s="23" t="s">
        <v>76</v>
      </c>
      <c r="F26" s="11">
        <v>0</v>
      </c>
      <c r="G26" s="36" t="s">
        <v>101</v>
      </c>
    </row>
    <row r="27" spans="1:7" ht="15.75">
      <c r="A27" s="36" t="s">
        <v>102</v>
      </c>
      <c r="B27" s="36" t="s">
        <v>102</v>
      </c>
      <c r="C27" s="36" t="s">
        <v>102</v>
      </c>
      <c r="D27" s="36" t="s">
        <v>102</v>
      </c>
      <c r="E27" s="23" t="s">
        <v>77</v>
      </c>
      <c r="F27" s="14">
        <v>0</v>
      </c>
      <c r="G27" s="36" t="s">
        <v>101</v>
      </c>
    </row>
    <row r="28" spans="1:7" ht="15.75">
      <c r="A28" s="36" t="s">
        <v>102</v>
      </c>
      <c r="B28" s="36" t="s">
        <v>102</v>
      </c>
      <c r="C28" s="36" t="s">
        <v>102</v>
      </c>
      <c r="D28" s="36" t="s">
        <v>102</v>
      </c>
      <c r="E28" s="23" t="s">
        <v>78</v>
      </c>
      <c r="F28" s="14">
        <v>0</v>
      </c>
      <c r="G28" s="36" t="s">
        <v>101</v>
      </c>
    </row>
    <row r="29" spans="1:6" ht="17.25" customHeight="1">
      <c r="A29" s="34" t="s">
        <v>100</v>
      </c>
      <c r="E29" s="23"/>
      <c r="F29" s="26"/>
    </row>
    <row r="30" spans="1:6" ht="31.5">
      <c r="A30" s="36" t="s">
        <v>102</v>
      </c>
      <c r="B30" s="36" t="s">
        <v>102</v>
      </c>
      <c r="C30" s="36" t="s">
        <v>102</v>
      </c>
      <c r="D30" s="36" t="s">
        <v>102</v>
      </c>
      <c r="E30" s="22" t="s">
        <v>79</v>
      </c>
      <c r="F30" s="39" t="s">
        <v>101</v>
      </c>
    </row>
    <row r="31" spans="1:7" ht="15.75">
      <c r="A31" s="36" t="s">
        <v>102</v>
      </c>
      <c r="B31" s="36" t="s">
        <v>102</v>
      </c>
      <c r="C31" s="36" t="s">
        <v>102</v>
      </c>
      <c r="D31" s="36" t="s">
        <v>102</v>
      </c>
      <c r="E31" s="23" t="s">
        <v>80</v>
      </c>
      <c r="F31" s="11">
        <v>0</v>
      </c>
      <c r="G31" s="36" t="s">
        <v>101</v>
      </c>
    </row>
    <row r="32" spans="1:7" ht="15.75">
      <c r="A32" s="36" t="s">
        <v>102</v>
      </c>
      <c r="B32" s="36" t="s">
        <v>102</v>
      </c>
      <c r="C32" s="36" t="s">
        <v>102</v>
      </c>
      <c r="D32" s="36" t="s">
        <v>102</v>
      </c>
      <c r="E32" s="23" t="s">
        <v>81</v>
      </c>
      <c r="F32" s="11">
        <v>0</v>
      </c>
      <c r="G32" s="36" t="s">
        <v>101</v>
      </c>
    </row>
    <row r="33" spans="1:6" ht="17.25" customHeight="1">
      <c r="A33" s="34" t="s">
        <v>100</v>
      </c>
      <c r="E33" s="33"/>
      <c r="F33" s="13"/>
    </row>
    <row r="34" spans="1:7" ht="15.75">
      <c r="A34" s="36" t="s">
        <v>102</v>
      </c>
      <c r="B34" s="36" t="s">
        <v>102</v>
      </c>
      <c r="C34" s="36" t="s">
        <v>102</v>
      </c>
      <c r="D34" s="36" t="s">
        <v>102</v>
      </c>
      <c r="E34" s="22" t="s">
        <v>82</v>
      </c>
      <c r="F34" s="12">
        <v>0.15999381926712372</v>
      </c>
      <c r="G34" s="36" t="s">
        <v>101</v>
      </c>
    </row>
    <row r="35" spans="1:6" ht="17.25" customHeight="1">
      <c r="A35" s="34" t="s">
        <v>100</v>
      </c>
      <c r="E35" s="33"/>
      <c r="F35" s="13"/>
    </row>
    <row r="36" spans="1:6" ht="31.5">
      <c r="A36" s="36" t="s">
        <v>102</v>
      </c>
      <c r="B36" s="36" t="s">
        <v>102</v>
      </c>
      <c r="C36" s="36" t="s">
        <v>102</v>
      </c>
      <c r="D36" s="36" t="s">
        <v>102</v>
      </c>
      <c r="E36" s="22" t="s">
        <v>83</v>
      </c>
      <c r="F36" s="41" t="s">
        <v>101</v>
      </c>
    </row>
    <row r="37" spans="1:7" ht="25.5">
      <c r="A37" s="36" t="s">
        <v>102</v>
      </c>
      <c r="B37" s="36" t="s">
        <v>102</v>
      </c>
      <c r="C37" s="36" t="s">
        <v>102</v>
      </c>
      <c r="D37" s="36" t="s">
        <v>102</v>
      </c>
      <c r="E37" s="23" t="s">
        <v>84</v>
      </c>
      <c r="F37" s="27">
        <v>0</v>
      </c>
      <c r="G37" s="36" t="s">
        <v>101</v>
      </c>
    </row>
    <row r="38" spans="1:7" ht="15.75">
      <c r="A38" s="36" t="s">
        <v>102</v>
      </c>
      <c r="B38" s="36" t="s">
        <v>102</v>
      </c>
      <c r="C38" s="36" t="s">
        <v>102</v>
      </c>
      <c r="D38" s="36" t="s">
        <v>102</v>
      </c>
      <c r="E38" s="23" t="s">
        <v>85</v>
      </c>
      <c r="F38" s="27">
        <v>4.169814909015879E-05</v>
      </c>
      <c r="G38" s="36" t="s">
        <v>101</v>
      </c>
    </row>
    <row r="39" spans="1:6" ht="17.25" customHeight="1">
      <c r="A39" s="34" t="s">
        <v>100</v>
      </c>
      <c r="E39" s="24"/>
      <c r="F39" s="27"/>
    </row>
    <row r="40" spans="1:7" ht="15.75">
      <c r="A40" s="36" t="s">
        <v>102</v>
      </c>
      <c r="B40" s="36" t="s">
        <v>102</v>
      </c>
      <c r="C40" s="36" t="s">
        <v>102</v>
      </c>
      <c r="D40" s="36" t="s">
        <v>102</v>
      </c>
      <c r="E40" s="22" t="s">
        <v>28</v>
      </c>
      <c r="F40" s="14">
        <v>3132.8189644290005</v>
      </c>
      <c r="G40" s="36" t="s">
        <v>101</v>
      </c>
    </row>
    <row r="41" ht="85.5">
      <c r="A41" s="34" t="s">
        <v>104</v>
      </c>
    </row>
  </sheetData>
  <sheetProtection/>
  <conditionalFormatting sqref="F8:F34">
    <cfRule type="cellIs" priority="2" dxfId="31" operator="lessThan">
      <formula>0</formula>
    </cfRule>
  </conditionalFormatting>
  <conditionalFormatting sqref="F37:F38">
    <cfRule type="cellIs" priority="1" dxfId="3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4" t="s">
        <v>100</v>
      </c>
    </row>
    <row r="2" spans="1:6" ht="31.5">
      <c r="A2" s="36" t="s">
        <v>102</v>
      </c>
      <c r="B2" s="36" t="s">
        <v>102</v>
      </c>
      <c r="C2" s="36" t="s">
        <v>102</v>
      </c>
      <c r="D2" s="36" t="s">
        <v>102</v>
      </c>
      <c r="E2" s="19" t="s">
        <v>59</v>
      </c>
      <c r="F2" s="35" t="s">
        <v>101</v>
      </c>
    </row>
    <row r="3" spans="1:6" ht="17.25" customHeight="1">
      <c r="A3" s="34" t="s">
        <v>100</v>
      </c>
      <c r="E3" s="20"/>
      <c r="F3" s="8"/>
    </row>
    <row r="4" spans="1:6" ht="15.75">
      <c r="A4" s="36" t="s">
        <v>102</v>
      </c>
      <c r="B4" s="36" t="s">
        <v>102</v>
      </c>
      <c r="C4" s="36" t="s">
        <v>102</v>
      </c>
      <c r="D4" s="36" t="s">
        <v>102</v>
      </c>
      <c r="E4" s="21" t="str">
        <f>_xlfn.COMPOUNDVALUE(12)</f>
        <v>הראל פנסיה כללית הלכה</v>
      </c>
      <c r="F4" s="35" t="s">
        <v>101</v>
      </c>
    </row>
    <row r="5" spans="1:6" ht="17.25" customHeight="1">
      <c r="A5" s="34" t="s">
        <v>100</v>
      </c>
      <c r="E5" s="20"/>
      <c r="F5" s="8"/>
    </row>
    <row r="6" spans="1:7" ht="15.75">
      <c r="A6" s="36" t="s">
        <v>102</v>
      </c>
      <c r="B6" s="36" t="s">
        <v>102</v>
      </c>
      <c r="C6" s="36" t="s">
        <v>102</v>
      </c>
      <c r="D6" s="36" t="s">
        <v>102</v>
      </c>
      <c r="E6" s="37" t="s">
        <v>102</v>
      </c>
      <c r="F6" s="9" t="s">
        <v>29</v>
      </c>
      <c r="G6" s="36" t="s">
        <v>101</v>
      </c>
    </row>
    <row r="7" spans="1:6" ht="31.5">
      <c r="A7" s="36" t="s">
        <v>102</v>
      </c>
      <c r="B7" s="36" t="s">
        <v>102</v>
      </c>
      <c r="C7" s="36" t="s">
        <v>102</v>
      </c>
      <c r="D7" s="36" t="s">
        <v>102</v>
      </c>
      <c r="E7" s="22" t="s">
        <v>60</v>
      </c>
      <c r="F7" s="38" t="s">
        <v>101</v>
      </c>
    </row>
    <row r="8" spans="1:7" ht="15.75">
      <c r="A8" s="36" t="s">
        <v>102</v>
      </c>
      <c r="B8" s="36" t="s">
        <v>102</v>
      </c>
      <c r="C8" s="36" t="s">
        <v>102</v>
      </c>
      <c r="D8" s="36" t="s">
        <v>102</v>
      </c>
      <c r="E8" s="23" t="s">
        <v>61</v>
      </c>
      <c r="F8" s="25">
        <v>0</v>
      </c>
      <c r="G8" s="36" t="s">
        <v>101</v>
      </c>
    </row>
    <row r="9" spans="1:7" ht="15.75">
      <c r="A9" s="36" t="s">
        <v>102</v>
      </c>
      <c r="B9" s="36" t="s">
        <v>102</v>
      </c>
      <c r="C9" s="36" t="s">
        <v>102</v>
      </c>
      <c r="D9" s="36" t="s">
        <v>102</v>
      </c>
      <c r="E9" s="23" t="s">
        <v>62</v>
      </c>
      <c r="F9" s="25">
        <v>1.8868073951900404</v>
      </c>
      <c r="G9" s="36" t="s">
        <v>101</v>
      </c>
    </row>
    <row r="10" spans="1:6" ht="17.25" customHeight="1">
      <c r="A10" s="34" t="s">
        <v>100</v>
      </c>
      <c r="E10" s="33"/>
      <c r="F10" s="13"/>
    </row>
    <row r="11" spans="1:6" ht="31.5">
      <c r="A11" s="36" t="s">
        <v>102</v>
      </c>
      <c r="B11" s="36" t="s">
        <v>102</v>
      </c>
      <c r="C11" s="36" t="s">
        <v>102</v>
      </c>
      <c r="D11" s="36" t="s">
        <v>102</v>
      </c>
      <c r="E11" s="22" t="s">
        <v>63</v>
      </c>
      <c r="F11" s="38" t="s">
        <v>101</v>
      </c>
    </row>
    <row r="12" spans="1:7" ht="15.75">
      <c r="A12" s="36" t="s">
        <v>102</v>
      </c>
      <c r="B12" s="36" t="s">
        <v>102</v>
      </c>
      <c r="C12" s="36" t="s">
        <v>102</v>
      </c>
      <c r="D12" s="36" t="s">
        <v>102</v>
      </c>
      <c r="E12" s="23" t="s">
        <v>64</v>
      </c>
      <c r="F12" s="14">
        <v>0</v>
      </c>
      <c r="G12" s="36" t="s">
        <v>101</v>
      </c>
    </row>
    <row r="13" spans="1:7" ht="15.75">
      <c r="A13" s="36" t="s">
        <v>102</v>
      </c>
      <c r="B13" s="36" t="s">
        <v>102</v>
      </c>
      <c r="C13" s="36" t="s">
        <v>102</v>
      </c>
      <c r="D13" s="36" t="s">
        <v>102</v>
      </c>
      <c r="E13" s="23" t="s">
        <v>65</v>
      </c>
      <c r="F13" s="14">
        <v>0.006910000000000001</v>
      </c>
      <c r="G13" s="36" t="s">
        <v>101</v>
      </c>
    </row>
    <row r="14" spans="1:6" ht="17.25" customHeight="1">
      <c r="A14" s="34" t="s">
        <v>100</v>
      </c>
      <c r="E14" s="33"/>
      <c r="F14" s="13"/>
    </row>
    <row r="15" spans="1:6" ht="31.5">
      <c r="A15" s="36" t="s">
        <v>102</v>
      </c>
      <c r="B15" s="36" t="s">
        <v>102</v>
      </c>
      <c r="C15" s="36" t="s">
        <v>102</v>
      </c>
      <c r="D15" s="36" t="s">
        <v>102</v>
      </c>
      <c r="E15" s="22" t="s">
        <v>66</v>
      </c>
      <c r="F15" s="38" t="s">
        <v>101</v>
      </c>
    </row>
    <row r="16" spans="1:7" ht="25.5">
      <c r="A16" s="36" t="s">
        <v>102</v>
      </c>
      <c r="B16" s="36" t="s">
        <v>102</v>
      </c>
      <c r="C16" s="36" t="s">
        <v>102</v>
      </c>
      <c r="D16" s="36" t="s">
        <v>102</v>
      </c>
      <c r="E16" s="23" t="s">
        <v>67</v>
      </c>
      <c r="F16" s="11">
        <v>0</v>
      </c>
      <c r="G16" s="36" t="s">
        <v>101</v>
      </c>
    </row>
    <row r="17" spans="1:7" ht="15.75">
      <c r="A17" s="36" t="s">
        <v>102</v>
      </c>
      <c r="B17" s="36" t="s">
        <v>102</v>
      </c>
      <c r="C17" s="36" t="s">
        <v>102</v>
      </c>
      <c r="D17" s="36" t="s">
        <v>102</v>
      </c>
      <c r="E17" s="23" t="s">
        <v>68</v>
      </c>
      <c r="F17" s="11">
        <v>0</v>
      </c>
      <c r="G17" s="36" t="s">
        <v>101</v>
      </c>
    </row>
    <row r="18" spans="1:7" ht="15.75">
      <c r="A18" s="36" t="s">
        <v>102</v>
      </c>
      <c r="B18" s="36" t="s">
        <v>102</v>
      </c>
      <c r="C18" s="36" t="s">
        <v>102</v>
      </c>
      <c r="D18" s="36" t="s">
        <v>102</v>
      </c>
      <c r="E18" s="23" t="s">
        <v>69</v>
      </c>
      <c r="F18" s="11">
        <v>0</v>
      </c>
      <c r="G18" s="36" t="s">
        <v>101</v>
      </c>
    </row>
    <row r="19" spans="1:6" ht="17.25" customHeight="1">
      <c r="A19" s="34" t="s">
        <v>100</v>
      </c>
      <c r="E19" s="33"/>
      <c r="F19" s="13"/>
    </row>
    <row r="20" spans="1:6" ht="31.5">
      <c r="A20" s="36" t="s">
        <v>102</v>
      </c>
      <c r="B20" s="36" t="s">
        <v>102</v>
      </c>
      <c r="C20" s="36" t="s">
        <v>102</v>
      </c>
      <c r="D20" s="36" t="s">
        <v>102</v>
      </c>
      <c r="E20" s="22" t="s">
        <v>70</v>
      </c>
      <c r="F20" s="39" t="s">
        <v>101</v>
      </c>
    </row>
    <row r="21" spans="1:7" ht="15.75">
      <c r="A21" s="36" t="s">
        <v>102</v>
      </c>
      <c r="B21" s="36" t="s">
        <v>102</v>
      </c>
      <c r="C21" s="36" t="s">
        <v>102</v>
      </c>
      <c r="D21" s="36" t="s">
        <v>102</v>
      </c>
      <c r="E21" s="23" t="s">
        <v>71</v>
      </c>
      <c r="F21" s="11">
        <v>0</v>
      </c>
      <c r="G21" s="36" t="s">
        <v>101</v>
      </c>
    </row>
    <row r="22" spans="1:7" ht="15.75">
      <c r="A22" s="36" t="s">
        <v>102</v>
      </c>
      <c r="B22" s="36" t="s">
        <v>102</v>
      </c>
      <c r="C22" s="36" t="s">
        <v>102</v>
      </c>
      <c r="D22" s="36" t="s">
        <v>102</v>
      </c>
      <c r="E22" s="23" t="s">
        <v>72</v>
      </c>
      <c r="F22" s="11">
        <v>0</v>
      </c>
      <c r="G22" s="36" t="s">
        <v>101</v>
      </c>
    </row>
    <row r="23" spans="1:6" ht="31.5">
      <c r="A23" s="36" t="s">
        <v>102</v>
      </c>
      <c r="B23" s="36" t="s">
        <v>102</v>
      </c>
      <c r="C23" s="36" t="s">
        <v>102</v>
      </c>
      <c r="D23" s="36" t="s">
        <v>102</v>
      </c>
      <c r="E23" s="23" t="s">
        <v>73</v>
      </c>
      <c r="F23" s="40" t="s">
        <v>101</v>
      </c>
    </row>
    <row r="24" spans="1:6" ht="31.5">
      <c r="A24" s="36" t="s">
        <v>102</v>
      </c>
      <c r="B24" s="36" t="s">
        <v>102</v>
      </c>
      <c r="C24" s="36" t="s">
        <v>102</v>
      </c>
      <c r="D24" s="36" t="s">
        <v>102</v>
      </c>
      <c r="E24" s="23" t="s">
        <v>74</v>
      </c>
      <c r="F24" s="40" t="s">
        <v>101</v>
      </c>
    </row>
    <row r="25" spans="1:7" ht="15.75">
      <c r="A25" s="36" t="s">
        <v>102</v>
      </c>
      <c r="B25" s="36" t="s">
        <v>102</v>
      </c>
      <c r="C25" s="36" t="s">
        <v>102</v>
      </c>
      <c r="D25" s="36" t="s">
        <v>102</v>
      </c>
      <c r="E25" s="23" t="s">
        <v>75</v>
      </c>
      <c r="F25" s="11">
        <v>0</v>
      </c>
      <c r="G25" s="36" t="s">
        <v>101</v>
      </c>
    </row>
    <row r="26" spans="1:7" ht="15.75">
      <c r="A26" s="36" t="s">
        <v>102</v>
      </c>
      <c r="B26" s="36" t="s">
        <v>102</v>
      </c>
      <c r="C26" s="36" t="s">
        <v>102</v>
      </c>
      <c r="D26" s="36" t="s">
        <v>102</v>
      </c>
      <c r="E26" s="23" t="s">
        <v>76</v>
      </c>
      <c r="F26" s="11">
        <v>0</v>
      </c>
      <c r="G26" s="36" t="s">
        <v>101</v>
      </c>
    </row>
    <row r="27" spans="1:7" ht="15.75">
      <c r="A27" s="36" t="s">
        <v>102</v>
      </c>
      <c r="B27" s="36" t="s">
        <v>102</v>
      </c>
      <c r="C27" s="36" t="s">
        <v>102</v>
      </c>
      <c r="D27" s="36" t="s">
        <v>102</v>
      </c>
      <c r="E27" s="23" t="s">
        <v>77</v>
      </c>
      <c r="F27" s="14">
        <v>0</v>
      </c>
      <c r="G27" s="36" t="s">
        <v>101</v>
      </c>
    </row>
    <row r="28" spans="1:7" ht="15.75">
      <c r="A28" s="36" t="s">
        <v>102</v>
      </c>
      <c r="B28" s="36" t="s">
        <v>102</v>
      </c>
      <c r="C28" s="36" t="s">
        <v>102</v>
      </c>
      <c r="D28" s="36" t="s">
        <v>102</v>
      </c>
      <c r="E28" s="23" t="s">
        <v>78</v>
      </c>
      <c r="F28" s="14">
        <v>0</v>
      </c>
      <c r="G28" s="36" t="s">
        <v>101</v>
      </c>
    </row>
    <row r="29" spans="1:6" ht="17.25" customHeight="1">
      <c r="A29" s="34" t="s">
        <v>100</v>
      </c>
      <c r="E29" s="23"/>
      <c r="F29" s="26"/>
    </row>
    <row r="30" spans="1:6" ht="31.5">
      <c r="A30" s="36" t="s">
        <v>102</v>
      </c>
      <c r="B30" s="36" t="s">
        <v>102</v>
      </c>
      <c r="C30" s="36" t="s">
        <v>102</v>
      </c>
      <c r="D30" s="36" t="s">
        <v>102</v>
      </c>
      <c r="E30" s="22" t="s">
        <v>79</v>
      </c>
      <c r="F30" s="39" t="s">
        <v>101</v>
      </c>
    </row>
    <row r="31" spans="1:7" ht="15.75">
      <c r="A31" s="36" t="s">
        <v>102</v>
      </c>
      <c r="B31" s="36" t="s">
        <v>102</v>
      </c>
      <c r="C31" s="36" t="s">
        <v>102</v>
      </c>
      <c r="D31" s="36" t="s">
        <v>102</v>
      </c>
      <c r="E31" s="23" t="s">
        <v>80</v>
      </c>
      <c r="F31" s="11">
        <v>0</v>
      </c>
      <c r="G31" s="36" t="s">
        <v>101</v>
      </c>
    </row>
    <row r="32" spans="1:7" ht="15.75">
      <c r="A32" s="36" t="s">
        <v>102</v>
      </c>
      <c r="B32" s="36" t="s">
        <v>102</v>
      </c>
      <c r="C32" s="36" t="s">
        <v>102</v>
      </c>
      <c r="D32" s="36" t="s">
        <v>102</v>
      </c>
      <c r="E32" s="23" t="s">
        <v>81</v>
      </c>
      <c r="F32" s="11">
        <v>0</v>
      </c>
      <c r="G32" s="36" t="s">
        <v>101</v>
      </c>
    </row>
    <row r="33" spans="1:6" ht="17.25" customHeight="1">
      <c r="A33" s="34" t="s">
        <v>100</v>
      </c>
      <c r="E33" s="33"/>
      <c r="F33" s="13"/>
    </row>
    <row r="34" spans="1:7" ht="15.75">
      <c r="A34" s="36" t="s">
        <v>102</v>
      </c>
      <c r="B34" s="36" t="s">
        <v>102</v>
      </c>
      <c r="C34" s="36" t="s">
        <v>102</v>
      </c>
      <c r="D34" s="36" t="s">
        <v>102</v>
      </c>
      <c r="E34" s="22" t="s">
        <v>82</v>
      </c>
      <c r="F34" s="12">
        <v>1.8937173951900403</v>
      </c>
      <c r="G34" s="36" t="s">
        <v>101</v>
      </c>
    </row>
    <row r="35" spans="1:6" ht="17.25" customHeight="1">
      <c r="A35" s="34" t="s">
        <v>100</v>
      </c>
      <c r="E35" s="33"/>
      <c r="F35" s="13"/>
    </row>
    <row r="36" spans="1:6" ht="31.5">
      <c r="A36" s="36" t="s">
        <v>102</v>
      </c>
      <c r="B36" s="36" t="s">
        <v>102</v>
      </c>
      <c r="C36" s="36" t="s">
        <v>102</v>
      </c>
      <c r="D36" s="36" t="s">
        <v>102</v>
      </c>
      <c r="E36" s="22" t="s">
        <v>83</v>
      </c>
      <c r="F36" s="41" t="s">
        <v>101</v>
      </c>
    </row>
    <row r="37" spans="1:7" ht="25.5">
      <c r="A37" s="36" t="s">
        <v>102</v>
      </c>
      <c r="B37" s="36" t="s">
        <v>102</v>
      </c>
      <c r="C37" s="36" t="s">
        <v>102</v>
      </c>
      <c r="D37" s="36" t="s">
        <v>102</v>
      </c>
      <c r="E37" s="23" t="s">
        <v>84</v>
      </c>
      <c r="F37" s="27">
        <v>0</v>
      </c>
      <c r="G37" s="36" t="s">
        <v>101</v>
      </c>
    </row>
    <row r="38" spans="1:7" ht="15.75">
      <c r="A38" s="36" t="s">
        <v>102</v>
      </c>
      <c r="B38" s="36" t="s">
        <v>102</v>
      </c>
      <c r="C38" s="36" t="s">
        <v>102</v>
      </c>
      <c r="D38" s="36" t="s">
        <v>102</v>
      </c>
      <c r="E38" s="23" t="s">
        <v>85</v>
      </c>
      <c r="F38" s="27">
        <v>0.0002450192952479988</v>
      </c>
      <c r="G38" s="36" t="s">
        <v>101</v>
      </c>
    </row>
    <row r="39" spans="1:6" ht="17.25" customHeight="1">
      <c r="A39" s="34" t="s">
        <v>100</v>
      </c>
      <c r="E39" s="24"/>
      <c r="F39" s="27"/>
    </row>
    <row r="40" spans="1:7" ht="15.75">
      <c r="A40" s="36" t="s">
        <v>102</v>
      </c>
      <c r="B40" s="36" t="s">
        <v>102</v>
      </c>
      <c r="C40" s="36" t="s">
        <v>102</v>
      </c>
      <c r="D40" s="36" t="s">
        <v>102</v>
      </c>
      <c r="E40" s="22" t="s">
        <v>28</v>
      </c>
      <c r="F40" s="14">
        <v>4714.819913443</v>
      </c>
      <c r="G40" s="36" t="s">
        <v>101</v>
      </c>
    </row>
    <row r="41" ht="85.5">
      <c r="A41" s="34" t="s">
        <v>105</v>
      </c>
    </row>
  </sheetData>
  <sheetProtection/>
  <conditionalFormatting sqref="F8:F34">
    <cfRule type="cellIs" priority="2" dxfId="31" operator="lessThan">
      <formula>0</formula>
    </cfRule>
  </conditionalFormatting>
  <conditionalFormatting sqref="F37:F38">
    <cfRule type="cellIs" priority="1" dxfId="3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4" t="s">
        <v>100</v>
      </c>
    </row>
    <row r="2" spans="1:6" ht="31.5">
      <c r="A2" s="36" t="s">
        <v>102</v>
      </c>
      <c r="B2" s="36" t="s">
        <v>102</v>
      </c>
      <c r="C2" s="36" t="s">
        <v>102</v>
      </c>
      <c r="D2" s="36" t="s">
        <v>102</v>
      </c>
      <c r="E2" s="19" t="s">
        <v>59</v>
      </c>
      <c r="F2" s="35" t="s">
        <v>101</v>
      </c>
    </row>
    <row r="3" spans="1:6" ht="17.25" customHeight="1">
      <c r="A3" s="34" t="s">
        <v>100</v>
      </c>
      <c r="E3" s="20"/>
      <c r="F3" s="8"/>
    </row>
    <row r="4" spans="1:6" ht="15.75">
      <c r="A4" s="36" t="s">
        <v>102</v>
      </c>
      <c r="B4" s="36" t="s">
        <v>102</v>
      </c>
      <c r="C4" s="36" t="s">
        <v>102</v>
      </c>
      <c r="D4" s="36" t="s">
        <v>102</v>
      </c>
      <c r="E4" s="21" t="str">
        <f>_xlfn.COMPOUNDVALUE(11)</f>
        <v>הראל פנסיה כללית קיימות</v>
      </c>
      <c r="F4" s="35" t="s">
        <v>101</v>
      </c>
    </row>
    <row r="5" spans="1:6" ht="17.25" customHeight="1">
      <c r="A5" s="34" t="s">
        <v>100</v>
      </c>
      <c r="E5" s="20"/>
      <c r="F5" s="8"/>
    </row>
    <row r="6" spans="1:7" ht="15.75">
      <c r="A6" s="36" t="s">
        <v>102</v>
      </c>
      <c r="B6" s="36" t="s">
        <v>102</v>
      </c>
      <c r="C6" s="36" t="s">
        <v>102</v>
      </c>
      <c r="D6" s="36" t="s">
        <v>102</v>
      </c>
      <c r="E6" s="37" t="s">
        <v>102</v>
      </c>
      <c r="F6" s="9" t="s">
        <v>29</v>
      </c>
      <c r="G6" s="36" t="s">
        <v>101</v>
      </c>
    </row>
    <row r="7" spans="1:6" ht="31.5">
      <c r="A7" s="36" t="s">
        <v>102</v>
      </c>
      <c r="B7" s="36" t="s">
        <v>102</v>
      </c>
      <c r="C7" s="36" t="s">
        <v>102</v>
      </c>
      <c r="D7" s="36" t="s">
        <v>102</v>
      </c>
      <c r="E7" s="22" t="s">
        <v>60</v>
      </c>
      <c r="F7" s="38" t="s">
        <v>101</v>
      </c>
    </row>
    <row r="8" spans="1:7" ht="15.75">
      <c r="A8" s="36" t="s">
        <v>102</v>
      </c>
      <c r="B8" s="36" t="s">
        <v>102</v>
      </c>
      <c r="C8" s="36" t="s">
        <v>102</v>
      </c>
      <c r="D8" s="36" t="s">
        <v>102</v>
      </c>
      <c r="E8" s="23" t="s">
        <v>61</v>
      </c>
      <c r="F8" s="25">
        <v>0</v>
      </c>
      <c r="G8" s="36" t="s">
        <v>101</v>
      </c>
    </row>
    <row r="9" spans="1:7" ht="15.75">
      <c r="A9" s="36" t="s">
        <v>102</v>
      </c>
      <c r="B9" s="36" t="s">
        <v>102</v>
      </c>
      <c r="C9" s="36" t="s">
        <v>102</v>
      </c>
      <c r="D9" s="36" t="s">
        <v>102</v>
      </c>
      <c r="E9" s="23" t="s">
        <v>62</v>
      </c>
      <c r="F9" s="25">
        <v>0.39752439640222875</v>
      </c>
      <c r="G9" s="36" t="s">
        <v>101</v>
      </c>
    </row>
    <row r="10" spans="1:6" ht="17.25" customHeight="1">
      <c r="A10" s="34" t="s">
        <v>100</v>
      </c>
      <c r="E10" s="33"/>
      <c r="F10" s="13"/>
    </row>
    <row r="11" spans="1:6" ht="31.5">
      <c r="A11" s="36" t="s">
        <v>102</v>
      </c>
      <c r="B11" s="36" t="s">
        <v>102</v>
      </c>
      <c r="C11" s="36" t="s">
        <v>102</v>
      </c>
      <c r="D11" s="36" t="s">
        <v>102</v>
      </c>
      <c r="E11" s="22" t="s">
        <v>63</v>
      </c>
      <c r="F11" s="38" t="s">
        <v>101</v>
      </c>
    </row>
    <row r="12" spans="1:7" ht="15.75">
      <c r="A12" s="36" t="s">
        <v>102</v>
      </c>
      <c r="B12" s="36" t="s">
        <v>102</v>
      </c>
      <c r="C12" s="36" t="s">
        <v>102</v>
      </c>
      <c r="D12" s="36" t="s">
        <v>102</v>
      </c>
      <c r="E12" s="23" t="s">
        <v>64</v>
      </c>
      <c r="F12" s="14">
        <v>0</v>
      </c>
      <c r="G12" s="36" t="s">
        <v>101</v>
      </c>
    </row>
    <row r="13" spans="1:7" ht="15.75">
      <c r="A13" s="36" t="s">
        <v>102</v>
      </c>
      <c r="B13" s="36" t="s">
        <v>102</v>
      </c>
      <c r="C13" s="36" t="s">
        <v>102</v>
      </c>
      <c r="D13" s="36" t="s">
        <v>102</v>
      </c>
      <c r="E13" s="23" t="s">
        <v>65</v>
      </c>
      <c r="F13" s="14">
        <v>0.00043</v>
      </c>
      <c r="G13" s="36" t="s">
        <v>101</v>
      </c>
    </row>
    <row r="14" spans="1:6" ht="17.25" customHeight="1">
      <c r="A14" s="34" t="s">
        <v>100</v>
      </c>
      <c r="E14" s="33"/>
      <c r="F14" s="13"/>
    </row>
    <row r="15" spans="1:6" ht="31.5">
      <c r="A15" s="36" t="s">
        <v>102</v>
      </c>
      <c r="B15" s="36" t="s">
        <v>102</v>
      </c>
      <c r="C15" s="36" t="s">
        <v>102</v>
      </c>
      <c r="D15" s="36" t="s">
        <v>102</v>
      </c>
      <c r="E15" s="22" t="s">
        <v>66</v>
      </c>
      <c r="F15" s="38" t="s">
        <v>101</v>
      </c>
    </row>
    <row r="16" spans="1:7" ht="25.5">
      <c r="A16" s="36" t="s">
        <v>102</v>
      </c>
      <c r="B16" s="36" t="s">
        <v>102</v>
      </c>
      <c r="C16" s="36" t="s">
        <v>102</v>
      </c>
      <c r="D16" s="36" t="s">
        <v>102</v>
      </c>
      <c r="E16" s="23" t="s">
        <v>67</v>
      </c>
      <c r="F16" s="11">
        <v>0</v>
      </c>
      <c r="G16" s="36" t="s">
        <v>101</v>
      </c>
    </row>
    <row r="17" spans="1:7" ht="15.75">
      <c r="A17" s="36" t="s">
        <v>102</v>
      </c>
      <c r="B17" s="36" t="s">
        <v>102</v>
      </c>
      <c r="C17" s="36" t="s">
        <v>102</v>
      </c>
      <c r="D17" s="36" t="s">
        <v>102</v>
      </c>
      <c r="E17" s="23" t="s">
        <v>68</v>
      </c>
      <c r="F17" s="11">
        <v>0</v>
      </c>
      <c r="G17" s="36" t="s">
        <v>101</v>
      </c>
    </row>
    <row r="18" spans="1:7" ht="15.75">
      <c r="A18" s="36" t="s">
        <v>102</v>
      </c>
      <c r="B18" s="36" t="s">
        <v>102</v>
      </c>
      <c r="C18" s="36" t="s">
        <v>102</v>
      </c>
      <c r="D18" s="36" t="s">
        <v>102</v>
      </c>
      <c r="E18" s="23" t="s">
        <v>69</v>
      </c>
      <c r="F18" s="11">
        <v>0</v>
      </c>
      <c r="G18" s="36" t="s">
        <v>101</v>
      </c>
    </row>
    <row r="19" spans="1:6" ht="17.25" customHeight="1">
      <c r="A19" s="34" t="s">
        <v>100</v>
      </c>
      <c r="E19" s="33"/>
      <c r="F19" s="13"/>
    </row>
    <row r="20" spans="1:6" ht="31.5">
      <c r="A20" s="36" t="s">
        <v>102</v>
      </c>
      <c r="B20" s="36" t="s">
        <v>102</v>
      </c>
      <c r="C20" s="36" t="s">
        <v>102</v>
      </c>
      <c r="D20" s="36" t="s">
        <v>102</v>
      </c>
      <c r="E20" s="22" t="s">
        <v>70</v>
      </c>
      <c r="F20" s="39" t="s">
        <v>101</v>
      </c>
    </row>
    <row r="21" spans="1:7" ht="15.75">
      <c r="A21" s="36" t="s">
        <v>102</v>
      </c>
      <c r="B21" s="36" t="s">
        <v>102</v>
      </c>
      <c r="C21" s="36" t="s">
        <v>102</v>
      </c>
      <c r="D21" s="36" t="s">
        <v>102</v>
      </c>
      <c r="E21" s="23" t="s">
        <v>71</v>
      </c>
      <c r="F21" s="11">
        <v>0</v>
      </c>
      <c r="G21" s="36" t="s">
        <v>101</v>
      </c>
    </row>
    <row r="22" spans="1:7" ht="15.75">
      <c r="A22" s="36" t="s">
        <v>102</v>
      </c>
      <c r="B22" s="36" t="s">
        <v>102</v>
      </c>
      <c r="C22" s="36" t="s">
        <v>102</v>
      </c>
      <c r="D22" s="36" t="s">
        <v>102</v>
      </c>
      <c r="E22" s="23" t="s">
        <v>72</v>
      </c>
      <c r="F22" s="11">
        <v>0</v>
      </c>
      <c r="G22" s="36" t="s">
        <v>101</v>
      </c>
    </row>
    <row r="23" spans="1:6" ht="31.5">
      <c r="A23" s="36" t="s">
        <v>102</v>
      </c>
      <c r="B23" s="36" t="s">
        <v>102</v>
      </c>
      <c r="C23" s="36" t="s">
        <v>102</v>
      </c>
      <c r="D23" s="36" t="s">
        <v>102</v>
      </c>
      <c r="E23" s="23" t="s">
        <v>73</v>
      </c>
      <c r="F23" s="40" t="s">
        <v>101</v>
      </c>
    </row>
    <row r="24" spans="1:6" ht="31.5">
      <c r="A24" s="36" t="s">
        <v>102</v>
      </c>
      <c r="B24" s="36" t="s">
        <v>102</v>
      </c>
      <c r="C24" s="36" t="s">
        <v>102</v>
      </c>
      <c r="D24" s="36" t="s">
        <v>102</v>
      </c>
      <c r="E24" s="23" t="s">
        <v>74</v>
      </c>
      <c r="F24" s="40" t="s">
        <v>101</v>
      </c>
    </row>
    <row r="25" spans="1:7" ht="15.75">
      <c r="A25" s="36" t="s">
        <v>102</v>
      </c>
      <c r="B25" s="36" t="s">
        <v>102</v>
      </c>
      <c r="C25" s="36" t="s">
        <v>102</v>
      </c>
      <c r="D25" s="36" t="s">
        <v>102</v>
      </c>
      <c r="E25" s="23" t="s">
        <v>75</v>
      </c>
      <c r="F25" s="11">
        <v>0.02285380560580684</v>
      </c>
      <c r="G25" s="36" t="s">
        <v>101</v>
      </c>
    </row>
    <row r="26" spans="1:7" ht="15.75">
      <c r="A26" s="36" t="s">
        <v>102</v>
      </c>
      <c r="B26" s="36" t="s">
        <v>102</v>
      </c>
      <c r="C26" s="36" t="s">
        <v>102</v>
      </c>
      <c r="D26" s="36" t="s">
        <v>102</v>
      </c>
      <c r="E26" s="23" t="s">
        <v>76</v>
      </c>
      <c r="F26" s="11">
        <v>0.19146347570557914</v>
      </c>
      <c r="G26" s="36" t="s">
        <v>101</v>
      </c>
    </row>
    <row r="27" spans="1:7" ht="15.75">
      <c r="A27" s="36" t="s">
        <v>102</v>
      </c>
      <c r="B27" s="36" t="s">
        <v>102</v>
      </c>
      <c r="C27" s="36" t="s">
        <v>102</v>
      </c>
      <c r="D27" s="36" t="s">
        <v>102</v>
      </c>
      <c r="E27" s="23" t="s">
        <v>77</v>
      </c>
      <c r="F27" s="14">
        <v>0</v>
      </c>
      <c r="G27" s="36" t="s">
        <v>101</v>
      </c>
    </row>
    <row r="28" spans="1:7" ht="15.75">
      <c r="A28" s="36" t="s">
        <v>102</v>
      </c>
      <c r="B28" s="36" t="s">
        <v>102</v>
      </c>
      <c r="C28" s="36" t="s">
        <v>102</v>
      </c>
      <c r="D28" s="36" t="s">
        <v>102</v>
      </c>
      <c r="E28" s="23" t="s">
        <v>78</v>
      </c>
      <c r="F28" s="14">
        <v>0</v>
      </c>
      <c r="G28" s="36" t="s">
        <v>101</v>
      </c>
    </row>
    <row r="29" spans="1:6" ht="17.25" customHeight="1">
      <c r="A29" s="34" t="s">
        <v>100</v>
      </c>
      <c r="E29" s="23"/>
      <c r="F29" s="26"/>
    </row>
    <row r="30" spans="1:6" ht="31.5">
      <c r="A30" s="36" t="s">
        <v>102</v>
      </c>
      <c r="B30" s="36" t="s">
        <v>102</v>
      </c>
      <c r="C30" s="36" t="s">
        <v>102</v>
      </c>
      <c r="D30" s="36" t="s">
        <v>102</v>
      </c>
      <c r="E30" s="22" t="s">
        <v>79</v>
      </c>
      <c r="F30" s="39" t="s">
        <v>101</v>
      </c>
    </row>
    <row r="31" spans="1:7" ht="15.75">
      <c r="A31" s="36" t="s">
        <v>102</v>
      </c>
      <c r="B31" s="36" t="s">
        <v>102</v>
      </c>
      <c r="C31" s="36" t="s">
        <v>102</v>
      </c>
      <c r="D31" s="36" t="s">
        <v>102</v>
      </c>
      <c r="E31" s="23" t="s">
        <v>80</v>
      </c>
      <c r="F31" s="11">
        <v>0</v>
      </c>
      <c r="G31" s="36" t="s">
        <v>101</v>
      </c>
    </row>
    <row r="32" spans="1:7" ht="15.75">
      <c r="A32" s="36" t="s">
        <v>102</v>
      </c>
      <c r="B32" s="36" t="s">
        <v>102</v>
      </c>
      <c r="C32" s="36" t="s">
        <v>102</v>
      </c>
      <c r="D32" s="36" t="s">
        <v>102</v>
      </c>
      <c r="E32" s="23" t="s">
        <v>81</v>
      </c>
      <c r="F32" s="11">
        <v>0</v>
      </c>
      <c r="G32" s="36" t="s">
        <v>101</v>
      </c>
    </row>
    <row r="33" spans="1:6" ht="17.25" customHeight="1">
      <c r="A33" s="34" t="s">
        <v>100</v>
      </c>
      <c r="E33" s="33"/>
      <c r="F33" s="13"/>
    </row>
    <row r="34" spans="1:7" ht="15.75">
      <c r="A34" s="36" t="s">
        <v>102</v>
      </c>
      <c r="B34" s="36" t="s">
        <v>102</v>
      </c>
      <c r="C34" s="36" t="s">
        <v>102</v>
      </c>
      <c r="D34" s="36" t="s">
        <v>102</v>
      </c>
      <c r="E34" s="22" t="s">
        <v>82</v>
      </c>
      <c r="F34" s="12">
        <v>0.6122716777136148</v>
      </c>
      <c r="G34" s="36" t="s">
        <v>101</v>
      </c>
    </row>
    <row r="35" spans="1:6" ht="17.25" customHeight="1">
      <c r="A35" s="34" t="s">
        <v>100</v>
      </c>
      <c r="E35" s="33"/>
      <c r="F35" s="13"/>
    </row>
    <row r="36" spans="1:6" ht="31.5">
      <c r="A36" s="36" t="s">
        <v>102</v>
      </c>
      <c r="B36" s="36" t="s">
        <v>102</v>
      </c>
      <c r="C36" s="36" t="s">
        <v>102</v>
      </c>
      <c r="D36" s="36" t="s">
        <v>102</v>
      </c>
      <c r="E36" s="22" t="s">
        <v>83</v>
      </c>
      <c r="F36" s="41" t="s">
        <v>101</v>
      </c>
    </row>
    <row r="37" spans="1:7" ht="25.5">
      <c r="A37" s="36" t="s">
        <v>102</v>
      </c>
      <c r="B37" s="36" t="s">
        <v>102</v>
      </c>
      <c r="C37" s="36" t="s">
        <v>102</v>
      </c>
      <c r="D37" s="36" t="s">
        <v>102</v>
      </c>
      <c r="E37" s="23" t="s">
        <v>84</v>
      </c>
      <c r="F37" s="27">
        <v>0.0008594798068451059</v>
      </c>
      <c r="G37" s="36" t="s">
        <v>101</v>
      </c>
    </row>
    <row r="38" spans="1:7" ht="15.75">
      <c r="A38" s="36" t="s">
        <v>102</v>
      </c>
      <c r="B38" s="36" t="s">
        <v>102</v>
      </c>
      <c r="C38" s="36" t="s">
        <v>102</v>
      </c>
      <c r="D38" s="36" t="s">
        <v>102</v>
      </c>
      <c r="E38" s="23" t="s">
        <v>85</v>
      </c>
      <c r="F38" s="27">
        <v>0.002455402289904232</v>
      </c>
      <c r="G38" s="36" t="s">
        <v>101</v>
      </c>
    </row>
    <row r="39" spans="1:6" ht="17.25" customHeight="1">
      <c r="A39" s="34" t="s">
        <v>100</v>
      </c>
      <c r="E39" s="24"/>
      <c r="F39" s="27"/>
    </row>
    <row r="40" spans="1:7" ht="15.75">
      <c r="A40" s="36" t="s">
        <v>102</v>
      </c>
      <c r="B40" s="36" t="s">
        <v>102</v>
      </c>
      <c r="C40" s="36" t="s">
        <v>102</v>
      </c>
      <c r="D40" s="36" t="s">
        <v>102</v>
      </c>
      <c r="E40" s="22" t="s">
        <v>28</v>
      </c>
      <c r="F40" s="14">
        <v>249.35697104750002</v>
      </c>
      <c r="G40" s="36" t="s">
        <v>101</v>
      </c>
    </row>
    <row r="41" ht="85.5">
      <c r="A41" s="34" t="s">
        <v>106</v>
      </c>
    </row>
  </sheetData>
  <sheetProtection/>
  <conditionalFormatting sqref="F8:F34">
    <cfRule type="cellIs" priority="2" dxfId="31" operator="lessThan">
      <formula>0</formula>
    </cfRule>
  </conditionalFormatting>
  <conditionalFormatting sqref="F37:F38">
    <cfRule type="cellIs" priority="1" dxfId="3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4" t="s">
        <v>100</v>
      </c>
    </row>
    <row r="2" spans="1:6" ht="31.5">
      <c r="A2" s="36" t="s">
        <v>102</v>
      </c>
      <c r="B2" s="36" t="s">
        <v>102</v>
      </c>
      <c r="C2" s="36" t="s">
        <v>102</v>
      </c>
      <c r="D2" s="36" t="s">
        <v>102</v>
      </c>
      <c r="E2" s="19" t="s">
        <v>59</v>
      </c>
      <c r="F2" s="35" t="s">
        <v>101</v>
      </c>
    </row>
    <row r="3" spans="1:6" ht="17.25" customHeight="1">
      <c r="A3" s="34" t="s">
        <v>100</v>
      </c>
      <c r="E3" s="20"/>
      <c r="F3" s="8"/>
    </row>
    <row r="4" spans="1:6" ht="15.75">
      <c r="A4" s="36" t="s">
        <v>102</v>
      </c>
      <c r="B4" s="36" t="s">
        <v>102</v>
      </c>
      <c r="C4" s="36" t="s">
        <v>102</v>
      </c>
      <c r="D4" s="36" t="s">
        <v>102</v>
      </c>
      <c r="E4" s="21" t="str">
        <f>_xlfn.COMPOUNDVALUE(10)</f>
        <v>הראל פנסיה כללית משולב סחיר</v>
      </c>
      <c r="F4" s="35" t="s">
        <v>101</v>
      </c>
    </row>
    <row r="5" spans="1:6" ht="17.25" customHeight="1">
      <c r="A5" s="34" t="s">
        <v>100</v>
      </c>
      <c r="E5" s="20"/>
      <c r="F5" s="8"/>
    </row>
    <row r="6" spans="1:7" ht="15.75">
      <c r="A6" s="36" t="s">
        <v>102</v>
      </c>
      <c r="B6" s="36" t="s">
        <v>102</v>
      </c>
      <c r="C6" s="36" t="s">
        <v>102</v>
      </c>
      <c r="D6" s="36" t="s">
        <v>102</v>
      </c>
      <c r="E6" s="37" t="s">
        <v>102</v>
      </c>
      <c r="F6" s="9" t="s">
        <v>29</v>
      </c>
      <c r="G6" s="36" t="s">
        <v>101</v>
      </c>
    </row>
    <row r="7" spans="1:6" ht="31.5">
      <c r="A7" s="36" t="s">
        <v>102</v>
      </c>
      <c r="B7" s="36" t="s">
        <v>102</v>
      </c>
      <c r="C7" s="36" t="s">
        <v>102</v>
      </c>
      <c r="D7" s="36" t="s">
        <v>102</v>
      </c>
      <c r="E7" s="22" t="s">
        <v>60</v>
      </c>
      <c r="F7" s="38" t="s">
        <v>101</v>
      </c>
    </row>
    <row r="8" spans="1:7" ht="15.75">
      <c r="A8" s="36" t="s">
        <v>102</v>
      </c>
      <c r="B8" s="36" t="s">
        <v>102</v>
      </c>
      <c r="C8" s="36" t="s">
        <v>102</v>
      </c>
      <c r="D8" s="36" t="s">
        <v>102</v>
      </c>
      <c r="E8" s="23" t="s">
        <v>61</v>
      </c>
      <c r="F8" s="25">
        <v>0</v>
      </c>
      <c r="G8" s="36" t="s">
        <v>101</v>
      </c>
    </row>
    <row r="9" spans="1:7" ht="15.75">
      <c r="A9" s="36" t="s">
        <v>102</v>
      </c>
      <c r="B9" s="36" t="s">
        <v>102</v>
      </c>
      <c r="C9" s="36" t="s">
        <v>102</v>
      </c>
      <c r="D9" s="36" t="s">
        <v>102</v>
      </c>
      <c r="E9" s="23" t="s">
        <v>62</v>
      </c>
      <c r="F9" s="25">
        <v>0.5109638719211379</v>
      </c>
      <c r="G9" s="36" t="s">
        <v>101</v>
      </c>
    </row>
    <row r="10" spans="1:6" ht="17.25" customHeight="1">
      <c r="A10" s="34" t="s">
        <v>100</v>
      </c>
      <c r="E10" s="33"/>
      <c r="F10" s="13"/>
    </row>
    <row r="11" spans="1:6" ht="31.5">
      <c r="A11" s="36" t="s">
        <v>102</v>
      </c>
      <c r="B11" s="36" t="s">
        <v>102</v>
      </c>
      <c r="C11" s="36" t="s">
        <v>102</v>
      </c>
      <c r="D11" s="36" t="s">
        <v>102</v>
      </c>
      <c r="E11" s="22" t="s">
        <v>63</v>
      </c>
      <c r="F11" s="38" t="s">
        <v>101</v>
      </c>
    </row>
    <row r="12" spans="1:7" ht="15.75">
      <c r="A12" s="36" t="s">
        <v>102</v>
      </c>
      <c r="B12" s="36" t="s">
        <v>102</v>
      </c>
      <c r="C12" s="36" t="s">
        <v>102</v>
      </c>
      <c r="D12" s="36" t="s">
        <v>102</v>
      </c>
      <c r="E12" s="23" t="s">
        <v>64</v>
      </c>
      <c r="F12" s="14">
        <v>0</v>
      </c>
      <c r="G12" s="36" t="s">
        <v>101</v>
      </c>
    </row>
    <row r="13" spans="1:7" ht="15.75">
      <c r="A13" s="36" t="s">
        <v>102</v>
      </c>
      <c r="B13" s="36" t="s">
        <v>102</v>
      </c>
      <c r="C13" s="36" t="s">
        <v>102</v>
      </c>
      <c r="D13" s="36" t="s">
        <v>102</v>
      </c>
      <c r="E13" s="23" t="s">
        <v>65</v>
      </c>
      <c r="F13" s="14">
        <v>0.00274</v>
      </c>
      <c r="G13" s="36" t="s">
        <v>101</v>
      </c>
    </row>
    <row r="14" spans="1:6" ht="17.25" customHeight="1">
      <c r="A14" s="34" t="s">
        <v>100</v>
      </c>
      <c r="E14" s="33"/>
      <c r="F14" s="13"/>
    </row>
    <row r="15" spans="1:6" ht="31.5">
      <c r="A15" s="36" t="s">
        <v>102</v>
      </c>
      <c r="B15" s="36" t="s">
        <v>102</v>
      </c>
      <c r="C15" s="36" t="s">
        <v>102</v>
      </c>
      <c r="D15" s="36" t="s">
        <v>102</v>
      </c>
      <c r="E15" s="22" t="s">
        <v>66</v>
      </c>
      <c r="F15" s="38" t="s">
        <v>101</v>
      </c>
    </row>
    <row r="16" spans="1:7" ht="25.5">
      <c r="A16" s="36" t="s">
        <v>102</v>
      </c>
      <c r="B16" s="36" t="s">
        <v>102</v>
      </c>
      <c r="C16" s="36" t="s">
        <v>102</v>
      </c>
      <c r="D16" s="36" t="s">
        <v>102</v>
      </c>
      <c r="E16" s="23" t="s">
        <v>67</v>
      </c>
      <c r="F16" s="11">
        <v>0</v>
      </c>
      <c r="G16" s="36" t="s">
        <v>101</v>
      </c>
    </row>
    <row r="17" spans="1:7" ht="15.75">
      <c r="A17" s="36" t="s">
        <v>102</v>
      </c>
      <c r="B17" s="36" t="s">
        <v>102</v>
      </c>
      <c r="C17" s="36" t="s">
        <v>102</v>
      </c>
      <c r="D17" s="36" t="s">
        <v>102</v>
      </c>
      <c r="E17" s="23" t="s">
        <v>68</v>
      </c>
      <c r="F17" s="11">
        <v>0</v>
      </c>
      <c r="G17" s="36" t="s">
        <v>101</v>
      </c>
    </row>
    <row r="18" spans="1:7" ht="15.75">
      <c r="A18" s="36" t="s">
        <v>102</v>
      </c>
      <c r="B18" s="36" t="s">
        <v>102</v>
      </c>
      <c r="C18" s="36" t="s">
        <v>102</v>
      </c>
      <c r="D18" s="36" t="s">
        <v>102</v>
      </c>
      <c r="E18" s="23" t="s">
        <v>69</v>
      </c>
      <c r="F18" s="11">
        <v>0</v>
      </c>
      <c r="G18" s="36" t="s">
        <v>101</v>
      </c>
    </row>
    <row r="19" spans="1:6" ht="17.25" customHeight="1">
      <c r="A19" s="34" t="s">
        <v>100</v>
      </c>
      <c r="E19" s="33"/>
      <c r="F19" s="13"/>
    </row>
    <row r="20" spans="1:6" ht="31.5">
      <c r="A20" s="36" t="s">
        <v>102</v>
      </c>
      <c r="B20" s="36" t="s">
        <v>102</v>
      </c>
      <c r="C20" s="36" t="s">
        <v>102</v>
      </c>
      <c r="D20" s="36" t="s">
        <v>102</v>
      </c>
      <c r="E20" s="22" t="s">
        <v>70</v>
      </c>
      <c r="F20" s="39" t="s">
        <v>101</v>
      </c>
    </row>
    <row r="21" spans="1:7" ht="15.75">
      <c r="A21" s="36" t="s">
        <v>102</v>
      </c>
      <c r="B21" s="36" t="s">
        <v>102</v>
      </c>
      <c r="C21" s="36" t="s">
        <v>102</v>
      </c>
      <c r="D21" s="36" t="s">
        <v>102</v>
      </c>
      <c r="E21" s="23" t="s">
        <v>71</v>
      </c>
      <c r="F21" s="11">
        <v>0</v>
      </c>
      <c r="G21" s="36" t="s">
        <v>101</v>
      </c>
    </row>
    <row r="22" spans="1:7" ht="15.75">
      <c r="A22" s="36" t="s">
        <v>102</v>
      </c>
      <c r="B22" s="36" t="s">
        <v>102</v>
      </c>
      <c r="C22" s="36" t="s">
        <v>102</v>
      </c>
      <c r="D22" s="36" t="s">
        <v>102</v>
      </c>
      <c r="E22" s="23" t="s">
        <v>72</v>
      </c>
      <c r="F22" s="11">
        <v>0</v>
      </c>
      <c r="G22" s="36" t="s">
        <v>101</v>
      </c>
    </row>
    <row r="23" spans="1:6" ht="31.5">
      <c r="A23" s="36" t="s">
        <v>102</v>
      </c>
      <c r="B23" s="36" t="s">
        <v>102</v>
      </c>
      <c r="C23" s="36" t="s">
        <v>102</v>
      </c>
      <c r="D23" s="36" t="s">
        <v>102</v>
      </c>
      <c r="E23" s="23" t="s">
        <v>73</v>
      </c>
      <c r="F23" s="40" t="s">
        <v>101</v>
      </c>
    </row>
    <row r="24" spans="1:6" ht="31.5">
      <c r="A24" s="36" t="s">
        <v>102</v>
      </c>
      <c r="B24" s="36" t="s">
        <v>102</v>
      </c>
      <c r="C24" s="36" t="s">
        <v>102</v>
      </c>
      <c r="D24" s="36" t="s">
        <v>102</v>
      </c>
      <c r="E24" s="23" t="s">
        <v>74</v>
      </c>
      <c r="F24" s="40" t="s">
        <v>101</v>
      </c>
    </row>
    <row r="25" spans="1:7" ht="15.75">
      <c r="A25" s="36" t="s">
        <v>102</v>
      </c>
      <c r="B25" s="36" t="s">
        <v>102</v>
      </c>
      <c r="C25" s="36" t="s">
        <v>102</v>
      </c>
      <c r="D25" s="36" t="s">
        <v>102</v>
      </c>
      <c r="E25" s="23" t="s">
        <v>75</v>
      </c>
      <c r="F25" s="11">
        <v>0.013032689159616095</v>
      </c>
      <c r="G25" s="36" t="s">
        <v>101</v>
      </c>
    </row>
    <row r="26" spans="1:7" ht="15.75">
      <c r="A26" s="36" t="s">
        <v>102</v>
      </c>
      <c r="B26" s="36" t="s">
        <v>102</v>
      </c>
      <c r="C26" s="36" t="s">
        <v>102</v>
      </c>
      <c r="D26" s="36" t="s">
        <v>102</v>
      </c>
      <c r="E26" s="23" t="s">
        <v>76</v>
      </c>
      <c r="F26" s="11">
        <v>0.24414868311673876</v>
      </c>
      <c r="G26" s="36" t="s">
        <v>101</v>
      </c>
    </row>
    <row r="27" spans="1:7" ht="15.75">
      <c r="A27" s="36" t="s">
        <v>102</v>
      </c>
      <c r="B27" s="36" t="s">
        <v>102</v>
      </c>
      <c r="C27" s="36" t="s">
        <v>102</v>
      </c>
      <c r="D27" s="36" t="s">
        <v>102</v>
      </c>
      <c r="E27" s="23" t="s">
        <v>77</v>
      </c>
      <c r="F27" s="14">
        <v>0</v>
      </c>
      <c r="G27" s="36" t="s">
        <v>101</v>
      </c>
    </row>
    <row r="28" spans="1:7" ht="15.75">
      <c r="A28" s="36" t="s">
        <v>102</v>
      </c>
      <c r="B28" s="36" t="s">
        <v>102</v>
      </c>
      <c r="C28" s="36" t="s">
        <v>102</v>
      </c>
      <c r="D28" s="36" t="s">
        <v>102</v>
      </c>
      <c r="E28" s="23" t="s">
        <v>78</v>
      </c>
      <c r="F28" s="14">
        <v>0.18768032787018485</v>
      </c>
      <c r="G28" s="36" t="s">
        <v>101</v>
      </c>
    </row>
    <row r="29" spans="1:6" ht="17.25" customHeight="1">
      <c r="A29" s="34" t="s">
        <v>100</v>
      </c>
      <c r="E29" s="23"/>
      <c r="F29" s="26"/>
    </row>
    <row r="30" spans="1:6" ht="31.5">
      <c r="A30" s="36" t="s">
        <v>102</v>
      </c>
      <c r="B30" s="36" t="s">
        <v>102</v>
      </c>
      <c r="C30" s="36" t="s">
        <v>102</v>
      </c>
      <c r="D30" s="36" t="s">
        <v>102</v>
      </c>
      <c r="E30" s="22" t="s">
        <v>79</v>
      </c>
      <c r="F30" s="39" t="s">
        <v>101</v>
      </c>
    </row>
    <row r="31" spans="1:7" ht="15.75">
      <c r="A31" s="36" t="s">
        <v>102</v>
      </c>
      <c r="B31" s="36" t="s">
        <v>102</v>
      </c>
      <c r="C31" s="36" t="s">
        <v>102</v>
      </c>
      <c r="D31" s="36" t="s">
        <v>102</v>
      </c>
      <c r="E31" s="23" t="s">
        <v>80</v>
      </c>
      <c r="F31" s="11">
        <v>0</v>
      </c>
      <c r="G31" s="36" t="s">
        <v>101</v>
      </c>
    </row>
    <row r="32" spans="1:7" ht="15.75">
      <c r="A32" s="36" t="s">
        <v>102</v>
      </c>
      <c r="B32" s="36" t="s">
        <v>102</v>
      </c>
      <c r="C32" s="36" t="s">
        <v>102</v>
      </c>
      <c r="D32" s="36" t="s">
        <v>102</v>
      </c>
      <c r="E32" s="23" t="s">
        <v>81</v>
      </c>
      <c r="F32" s="11">
        <v>0</v>
      </c>
      <c r="G32" s="36" t="s">
        <v>101</v>
      </c>
    </row>
    <row r="33" spans="1:6" ht="17.25" customHeight="1">
      <c r="A33" s="34" t="s">
        <v>100</v>
      </c>
      <c r="E33" s="33"/>
      <c r="F33" s="13"/>
    </row>
    <row r="34" spans="1:7" ht="15.75">
      <c r="A34" s="36" t="s">
        <v>102</v>
      </c>
      <c r="B34" s="36" t="s">
        <v>102</v>
      </c>
      <c r="C34" s="36" t="s">
        <v>102</v>
      </c>
      <c r="D34" s="36" t="s">
        <v>102</v>
      </c>
      <c r="E34" s="22" t="s">
        <v>82</v>
      </c>
      <c r="F34" s="12">
        <v>0.9585655720676776</v>
      </c>
      <c r="G34" s="36" t="s">
        <v>101</v>
      </c>
    </row>
    <row r="35" spans="1:6" ht="17.25" customHeight="1">
      <c r="A35" s="34" t="s">
        <v>100</v>
      </c>
      <c r="E35" s="33"/>
      <c r="F35" s="13"/>
    </row>
    <row r="36" spans="1:6" ht="31.5">
      <c r="A36" s="36" t="s">
        <v>102</v>
      </c>
      <c r="B36" s="36" t="s">
        <v>102</v>
      </c>
      <c r="C36" s="36" t="s">
        <v>102</v>
      </c>
      <c r="D36" s="36" t="s">
        <v>102</v>
      </c>
      <c r="E36" s="22" t="s">
        <v>83</v>
      </c>
      <c r="F36" s="41" t="s">
        <v>101</v>
      </c>
    </row>
    <row r="37" spans="1:7" ht="25.5">
      <c r="A37" s="36" t="s">
        <v>102</v>
      </c>
      <c r="B37" s="36" t="s">
        <v>102</v>
      </c>
      <c r="C37" s="36" t="s">
        <v>102</v>
      </c>
      <c r="D37" s="36" t="s">
        <v>102</v>
      </c>
      <c r="E37" s="23" t="s">
        <v>84</v>
      </c>
      <c r="F37" s="27">
        <v>0.0004996561537679313</v>
      </c>
      <c r="G37" s="36" t="s">
        <v>101</v>
      </c>
    </row>
    <row r="38" spans="1:7" ht="15.75">
      <c r="A38" s="36" t="s">
        <v>102</v>
      </c>
      <c r="B38" s="36" t="s">
        <v>102</v>
      </c>
      <c r="C38" s="36" t="s">
        <v>102</v>
      </c>
      <c r="D38" s="36" t="s">
        <v>102</v>
      </c>
      <c r="E38" s="23" t="s">
        <v>85</v>
      </c>
      <c r="F38" s="27">
        <v>0.0010766338992903256</v>
      </c>
      <c r="G38" s="36" t="s">
        <v>101</v>
      </c>
    </row>
    <row r="39" spans="1:6" ht="17.25" customHeight="1">
      <c r="A39" s="34" t="s">
        <v>100</v>
      </c>
      <c r="E39" s="24"/>
      <c r="F39" s="27"/>
    </row>
    <row r="40" spans="1:7" ht="15.75">
      <c r="A40" s="36" t="s">
        <v>102</v>
      </c>
      <c r="B40" s="36" t="s">
        <v>102</v>
      </c>
      <c r="C40" s="36" t="s">
        <v>102</v>
      </c>
      <c r="D40" s="36" t="s">
        <v>102</v>
      </c>
      <c r="E40" s="22" t="s">
        <v>28</v>
      </c>
      <c r="F40" s="14">
        <v>890.3356774289998</v>
      </c>
      <c r="G40" s="36" t="s">
        <v>101</v>
      </c>
    </row>
    <row r="41" ht="85.5">
      <c r="A41" s="34" t="s">
        <v>107</v>
      </c>
    </row>
  </sheetData>
  <sheetProtection/>
  <conditionalFormatting sqref="F8:F34">
    <cfRule type="cellIs" priority="2" dxfId="31" operator="lessThan">
      <formula>0</formula>
    </cfRule>
  </conditionalFormatting>
  <conditionalFormatting sqref="F37:F38">
    <cfRule type="cellIs" priority="1" dxfId="3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4" t="s">
        <v>100</v>
      </c>
    </row>
    <row r="2" spans="1:6" ht="31.5">
      <c r="A2" s="36" t="s">
        <v>102</v>
      </c>
      <c r="B2" s="36" t="s">
        <v>102</v>
      </c>
      <c r="C2" s="36" t="s">
        <v>102</v>
      </c>
      <c r="D2" s="36" t="s">
        <v>102</v>
      </c>
      <c r="E2" s="19" t="s">
        <v>59</v>
      </c>
      <c r="F2" s="35" t="s">
        <v>101</v>
      </c>
    </row>
    <row r="3" spans="1:6" ht="17.25" customHeight="1">
      <c r="A3" s="34" t="s">
        <v>100</v>
      </c>
      <c r="E3" s="20"/>
      <c r="F3" s="8"/>
    </row>
    <row r="4" spans="1:6" ht="15.75">
      <c r="A4" s="36" t="s">
        <v>102</v>
      </c>
      <c r="B4" s="36" t="s">
        <v>102</v>
      </c>
      <c r="C4" s="36" t="s">
        <v>102</v>
      </c>
      <c r="D4" s="36" t="s">
        <v>102</v>
      </c>
      <c r="E4" s="21" t="str">
        <f>_xlfn.COMPOUNDVALUE(9)</f>
        <v>הראל פנסיה כללית עוקב מדדים גמיש</v>
      </c>
      <c r="F4" s="35" t="s">
        <v>101</v>
      </c>
    </row>
    <row r="5" spans="1:6" ht="17.25" customHeight="1">
      <c r="A5" s="34" t="s">
        <v>100</v>
      </c>
      <c r="E5" s="20"/>
      <c r="F5" s="8"/>
    </row>
    <row r="6" spans="1:7" ht="15.75">
      <c r="A6" s="36" t="s">
        <v>102</v>
      </c>
      <c r="B6" s="36" t="s">
        <v>102</v>
      </c>
      <c r="C6" s="36" t="s">
        <v>102</v>
      </c>
      <c r="D6" s="36" t="s">
        <v>102</v>
      </c>
      <c r="E6" s="37" t="s">
        <v>102</v>
      </c>
      <c r="F6" s="9" t="s">
        <v>29</v>
      </c>
      <c r="G6" s="36" t="s">
        <v>101</v>
      </c>
    </row>
    <row r="7" spans="1:6" ht="31.5">
      <c r="A7" s="36" t="s">
        <v>102</v>
      </c>
      <c r="B7" s="36" t="s">
        <v>102</v>
      </c>
      <c r="C7" s="36" t="s">
        <v>102</v>
      </c>
      <c r="D7" s="36" t="s">
        <v>102</v>
      </c>
      <c r="E7" s="22" t="s">
        <v>60</v>
      </c>
      <c r="F7" s="38" t="s">
        <v>101</v>
      </c>
    </row>
    <row r="8" spans="1:7" ht="15.75">
      <c r="A8" s="36" t="s">
        <v>102</v>
      </c>
      <c r="B8" s="36" t="s">
        <v>102</v>
      </c>
      <c r="C8" s="36" t="s">
        <v>102</v>
      </c>
      <c r="D8" s="36" t="s">
        <v>102</v>
      </c>
      <c r="E8" s="23" t="s">
        <v>61</v>
      </c>
      <c r="F8" s="25">
        <v>0</v>
      </c>
      <c r="G8" s="36" t="s">
        <v>101</v>
      </c>
    </row>
    <row r="9" spans="1:7" ht="15.75">
      <c r="A9" s="36" t="s">
        <v>102</v>
      </c>
      <c r="B9" s="36" t="s">
        <v>102</v>
      </c>
      <c r="C9" s="36" t="s">
        <v>102</v>
      </c>
      <c r="D9" s="36" t="s">
        <v>102</v>
      </c>
      <c r="E9" s="23" t="s">
        <v>62</v>
      </c>
      <c r="F9" s="25">
        <v>0.5289341455743185</v>
      </c>
      <c r="G9" s="36" t="s">
        <v>101</v>
      </c>
    </row>
    <row r="10" spans="1:6" ht="17.25" customHeight="1">
      <c r="A10" s="34" t="s">
        <v>100</v>
      </c>
      <c r="E10" s="33"/>
      <c r="F10" s="13"/>
    </row>
    <row r="11" spans="1:6" ht="31.5">
      <c r="A11" s="36" t="s">
        <v>102</v>
      </c>
      <c r="B11" s="36" t="s">
        <v>102</v>
      </c>
      <c r="C11" s="36" t="s">
        <v>102</v>
      </c>
      <c r="D11" s="36" t="s">
        <v>102</v>
      </c>
      <c r="E11" s="22" t="s">
        <v>63</v>
      </c>
      <c r="F11" s="38" t="s">
        <v>101</v>
      </c>
    </row>
    <row r="12" spans="1:7" ht="15.75">
      <c r="A12" s="36" t="s">
        <v>102</v>
      </c>
      <c r="B12" s="36" t="s">
        <v>102</v>
      </c>
      <c r="C12" s="36" t="s">
        <v>102</v>
      </c>
      <c r="D12" s="36" t="s">
        <v>102</v>
      </c>
      <c r="E12" s="23" t="s">
        <v>64</v>
      </c>
      <c r="F12" s="14">
        <v>0</v>
      </c>
      <c r="G12" s="36" t="s">
        <v>101</v>
      </c>
    </row>
    <row r="13" spans="1:7" ht="15.75">
      <c r="A13" s="36" t="s">
        <v>102</v>
      </c>
      <c r="B13" s="36" t="s">
        <v>102</v>
      </c>
      <c r="C13" s="36" t="s">
        <v>102</v>
      </c>
      <c r="D13" s="36" t="s">
        <v>102</v>
      </c>
      <c r="E13" s="23" t="s">
        <v>65</v>
      </c>
      <c r="F13" s="14">
        <v>0</v>
      </c>
      <c r="G13" s="36" t="s">
        <v>101</v>
      </c>
    </row>
    <row r="14" spans="1:6" ht="17.25" customHeight="1">
      <c r="A14" s="34" t="s">
        <v>100</v>
      </c>
      <c r="E14" s="33"/>
      <c r="F14" s="13"/>
    </row>
    <row r="15" spans="1:6" ht="31.5">
      <c r="A15" s="36" t="s">
        <v>102</v>
      </c>
      <c r="B15" s="36" t="s">
        <v>102</v>
      </c>
      <c r="C15" s="36" t="s">
        <v>102</v>
      </c>
      <c r="D15" s="36" t="s">
        <v>102</v>
      </c>
      <c r="E15" s="22" t="s">
        <v>66</v>
      </c>
      <c r="F15" s="38" t="s">
        <v>101</v>
      </c>
    </row>
    <row r="16" spans="1:7" ht="25.5">
      <c r="A16" s="36" t="s">
        <v>102</v>
      </c>
      <c r="B16" s="36" t="s">
        <v>102</v>
      </c>
      <c r="C16" s="36" t="s">
        <v>102</v>
      </c>
      <c r="D16" s="36" t="s">
        <v>102</v>
      </c>
      <c r="E16" s="23" t="s">
        <v>67</v>
      </c>
      <c r="F16" s="11">
        <v>0</v>
      </c>
      <c r="G16" s="36" t="s">
        <v>101</v>
      </c>
    </row>
    <row r="17" spans="1:7" ht="15.75">
      <c r="A17" s="36" t="s">
        <v>102</v>
      </c>
      <c r="B17" s="36" t="s">
        <v>102</v>
      </c>
      <c r="C17" s="36" t="s">
        <v>102</v>
      </c>
      <c r="D17" s="36" t="s">
        <v>102</v>
      </c>
      <c r="E17" s="23" t="s">
        <v>68</v>
      </c>
      <c r="F17" s="11">
        <v>0</v>
      </c>
      <c r="G17" s="36" t="s">
        <v>101</v>
      </c>
    </row>
    <row r="18" spans="1:7" ht="15.75">
      <c r="A18" s="36" t="s">
        <v>102</v>
      </c>
      <c r="B18" s="36" t="s">
        <v>102</v>
      </c>
      <c r="C18" s="36" t="s">
        <v>102</v>
      </c>
      <c r="D18" s="36" t="s">
        <v>102</v>
      </c>
      <c r="E18" s="23" t="s">
        <v>69</v>
      </c>
      <c r="F18" s="11">
        <v>0</v>
      </c>
      <c r="G18" s="36" t="s">
        <v>101</v>
      </c>
    </row>
    <row r="19" spans="1:6" ht="17.25" customHeight="1">
      <c r="A19" s="34" t="s">
        <v>100</v>
      </c>
      <c r="E19" s="33"/>
      <c r="F19" s="13"/>
    </row>
    <row r="20" spans="1:6" ht="31.5">
      <c r="A20" s="36" t="s">
        <v>102</v>
      </c>
      <c r="B20" s="36" t="s">
        <v>102</v>
      </c>
      <c r="C20" s="36" t="s">
        <v>102</v>
      </c>
      <c r="D20" s="36" t="s">
        <v>102</v>
      </c>
      <c r="E20" s="22" t="s">
        <v>70</v>
      </c>
      <c r="F20" s="39" t="s">
        <v>101</v>
      </c>
    </row>
    <row r="21" spans="1:7" ht="15.75">
      <c r="A21" s="36" t="s">
        <v>102</v>
      </c>
      <c r="B21" s="36" t="s">
        <v>102</v>
      </c>
      <c r="C21" s="36" t="s">
        <v>102</v>
      </c>
      <c r="D21" s="36" t="s">
        <v>102</v>
      </c>
      <c r="E21" s="23" t="s">
        <v>71</v>
      </c>
      <c r="F21" s="11">
        <v>0</v>
      </c>
      <c r="G21" s="36" t="s">
        <v>101</v>
      </c>
    </row>
    <row r="22" spans="1:7" ht="15.75">
      <c r="A22" s="36" t="s">
        <v>102</v>
      </c>
      <c r="B22" s="36" t="s">
        <v>102</v>
      </c>
      <c r="C22" s="36" t="s">
        <v>102</v>
      </c>
      <c r="D22" s="36" t="s">
        <v>102</v>
      </c>
      <c r="E22" s="23" t="s">
        <v>72</v>
      </c>
      <c r="F22" s="11">
        <v>0</v>
      </c>
      <c r="G22" s="36" t="s">
        <v>101</v>
      </c>
    </row>
    <row r="23" spans="1:6" ht="31.5">
      <c r="A23" s="36" t="s">
        <v>102</v>
      </c>
      <c r="B23" s="36" t="s">
        <v>102</v>
      </c>
      <c r="C23" s="36" t="s">
        <v>102</v>
      </c>
      <c r="D23" s="36" t="s">
        <v>102</v>
      </c>
      <c r="E23" s="23" t="s">
        <v>73</v>
      </c>
      <c r="F23" s="40" t="s">
        <v>101</v>
      </c>
    </row>
    <row r="24" spans="1:6" ht="31.5">
      <c r="A24" s="36" t="s">
        <v>102</v>
      </c>
      <c r="B24" s="36" t="s">
        <v>102</v>
      </c>
      <c r="C24" s="36" t="s">
        <v>102</v>
      </c>
      <c r="D24" s="36" t="s">
        <v>102</v>
      </c>
      <c r="E24" s="23" t="s">
        <v>74</v>
      </c>
      <c r="F24" s="40" t="s">
        <v>101</v>
      </c>
    </row>
    <row r="25" spans="1:7" ht="15.75">
      <c r="A25" s="36" t="s">
        <v>102</v>
      </c>
      <c r="B25" s="36" t="s">
        <v>102</v>
      </c>
      <c r="C25" s="36" t="s">
        <v>102</v>
      </c>
      <c r="D25" s="36" t="s">
        <v>102</v>
      </c>
      <c r="E25" s="23" t="s">
        <v>75</v>
      </c>
      <c r="F25" s="11">
        <v>0.13156687412452256</v>
      </c>
      <c r="G25" s="36" t="s">
        <v>101</v>
      </c>
    </row>
    <row r="26" spans="1:7" ht="15.75">
      <c r="A26" s="36" t="s">
        <v>102</v>
      </c>
      <c r="B26" s="36" t="s">
        <v>102</v>
      </c>
      <c r="C26" s="36" t="s">
        <v>102</v>
      </c>
      <c r="D26" s="36" t="s">
        <v>102</v>
      </c>
      <c r="E26" s="23" t="s">
        <v>76</v>
      </c>
      <c r="F26" s="11">
        <v>0</v>
      </c>
      <c r="G26" s="36" t="s">
        <v>101</v>
      </c>
    </row>
    <row r="27" spans="1:7" ht="15.75">
      <c r="A27" s="36" t="s">
        <v>102</v>
      </c>
      <c r="B27" s="36" t="s">
        <v>102</v>
      </c>
      <c r="C27" s="36" t="s">
        <v>102</v>
      </c>
      <c r="D27" s="36" t="s">
        <v>102</v>
      </c>
      <c r="E27" s="23" t="s">
        <v>77</v>
      </c>
      <c r="F27" s="14">
        <v>0</v>
      </c>
      <c r="G27" s="36" t="s">
        <v>101</v>
      </c>
    </row>
    <row r="28" spans="1:7" ht="15.75">
      <c r="A28" s="36" t="s">
        <v>102</v>
      </c>
      <c r="B28" s="36" t="s">
        <v>102</v>
      </c>
      <c r="C28" s="36" t="s">
        <v>102</v>
      </c>
      <c r="D28" s="36" t="s">
        <v>102</v>
      </c>
      <c r="E28" s="23" t="s">
        <v>78</v>
      </c>
      <c r="F28" s="14">
        <v>0</v>
      </c>
      <c r="G28" s="36" t="s">
        <v>101</v>
      </c>
    </row>
    <row r="29" spans="1:6" ht="17.25" customHeight="1">
      <c r="A29" s="34" t="s">
        <v>100</v>
      </c>
      <c r="E29" s="23"/>
      <c r="F29" s="26"/>
    </row>
    <row r="30" spans="1:6" ht="31.5">
      <c r="A30" s="36" t="s">
        <v>102</v>
      </c>
      <c r="B30" s="36" t="s">
        <v>102</v>
      </c>
      <c r="C30" s="36" t="s">
        <v>102</v>
      </c>
      <c r="D30" s="36" t="s">
        <v>102</v>
      </c>
      <c r="E30" s="22" t="s">
        <v>79</v>
      </c>
      <c r="F30" s="39" t="s">
        <v>101</v>
      </c>
    </row>
    <row r="31" spans="1:7" ht="15.75">
      <c r="A31" s="36" t="s">
        <v>102</v>
      </c>
      <c r="B31" s="36" t="s">
        <v>102</v>
      </c>
      <c r="C31" s="36" t="s">
        <v>102</v>
      </c>
      <c r="D31" s="36" t="s">
        <v>102</v>
      </c>
      <c r="E31" s="23" t="s">
        <v>80</v>
      </c>
      <c r="F31" s="11">
        <v>0</v>
      </c>
      <c r="G31" s="36" t="s">
        <v>101</v>
      </c>
    </row>
    <row r="32" spans="1:7" ht="15.75">
      <c r="A32" s="36" t="s">
        <v>102</v>
      </c>
      <c r="B32" s="36" t="s">
        <v>102</v>
      </c>
      <c r="C32" s="36" t="s">
        <v>102</v>
      </c>
      <c r="D32" s="36" t="s">
        <v>102</v>
      </c>
      <c r="E32" s="23" t="s">
        <v>81</v>
      </c>
      <c r="F32" s="11">
        <v>0</v>
      </c>
      <c r="G32" s="36" t="s">
        <v>101</v>
      </c>
    </row>
    <row r="33" spans="1:6" ht="17.25" customHeight="1">
      <c r="A33" s="34" t="s">
        <v>100</v>
      </c>
      <c r="E33" s="33"/>
      <c r="F33" s="13"/>
    </row>
    <row r="34" spans="1:7" ht="15.75">
      <c r="A34" s="36" t="s">
        <v>102</v>
      </c>
      <c r="B34" s="36" t="s">
        <v>102</v>
      </c>
      <c r="C34" s="36" t="s">
        <v>102</v>
      </c>
      <c r="D34" s="36" t="s">
        <v>102</v>
      </c>
      <c r="E34" s="22" t="s">
        <v>82</v>
      </c>
      <c r="F34" s="12">
        <v>0.660501019698841</v>
      </c>
      <c r="G34" s="36" t="s">
        <v>101</v>
      </c>
    </row>
    <row r="35" spans="1:6" ht="17.25" customHeight="1">
      <c r="A35" s="34" t="s">
        <v>100</v>
      </c>
      <c r="E35" s="33"/>
      <c r="F35" s="13"/>
    </row>
    <row r="36" spans="1:6" ht="31.5">
      <c r="A36" s="36" t="s">
        <v>102</v>
      </c>
      <c r="B36" s="36" t="s">
        <v>102</v>
      </c>
      <c r="C36" s="36" t="s">
        <v>102</v>
      </c>
      <c r="D36" s="36" t="s">
        <v>102</v>
      </c>
      <c r="E36" s="22" t="s">
        <v>83</v>
      </c>
      <c r="F36" s="41" t="s">
        <v>101</v>
      </c>
    </row>
    <row r="37" spans="1:7" ht="25.5">
      <c r="A37" s="36" t="s">
        <v>102</v>
      </c>
      <c r="B37" s="36" t="s">
        <v>102</v>
      </c>
      <c r="C37" s="36" t="s">
        <v>102</v>
      </c>
      <c r="D37" s="36" t="s">
        <v>102</v>
      </c>
      <c r="E37" s="23" t="s">
        <v>84</v>
      </c>
      <c r="F37" s="27">
        <v>9.579238565220629E-05</v>
      </c>
      <c r="G37" s="36" t="s">
        <v>101</v>
      </c>
    </row>
    <row r="38" spans="1:7" ht="15.75">
      <c r="A38" s="36" t="s">
        <v>102</v>
      </c>
      <c r="B38" s="36" t="s">
        <v>102</v>
      </c>
      <c r="C38" s="36" t="s">
        <v>102</v>
      </c>
      <c r="D38" s="36" t="s">
        <v>102</v>
      </c>
      <c r="E38" s="23" t="s">
        <v>85</v>
      </c>
      <c r="F38" s="27">
        <v>0.0004809034859548578</v>
      </c>
      <c r="G38" s="36" t="s">
        <v>101</v>
      </c>
    </row>
    <row r="39" spans="1:6" ht="17.25" customHeight="1">
      <c r="A39" s="34" t="s">
        <v>100</v>
      </c>
      <c r="E39" s="24"/>
      <c r="F39" s="27"/>
    </row>
    <row r="40" spans="1:7" ht="15.75">
      <c r="A40" s="36" t="s">
        <v>102</v>
      </c>
      <c r="B40" s="36" t="s">
        <v>102</v>
      </c>
      <c r="C40" s="36" t="s">
        <v>102</v>
      </c>
      <c r="D40" s="36" t="s">
        <v>102</v>
      </c>
      <c r="E40" s="22" t="s">
        <v>28</v>
      </c>
      <c r="F40" s="14">
        <v>1373.458581585</v>
      </c>
      <c r="G40" s="36" t="s">
        <v>101</v>
      </c>
    </row>
    <row r="41" ht="85.5">
      <c r="A41" s="34" t="s">
        <v>108</v>
      </c>
    </row>
  </sheetData>
  <sheetProtection/>
  <conditionalFormatting sqref="F8:F34">
    <cfRule type="cellIs" priority="2" dxfId="31" operator="lessThan">
      <formula>0</formula>
    </cfRule>
  </conditionalFormatting>
  <conditionalFormatting sqref="F37:F38">
    <cfRule type="cellIs" priority="1" dxfId="3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4" t="s">
        <v>100</v>
      </c>
    </row>
    <row r="2" spans="1:6" ht="31.5">
      <c r="A2" s="36" t="s">
        <v>102</v>
      </c>
      <c r="B2" s="36" t="s">
        <v>102</v>
      </c>
      <c r="C2" s="36" t="s">
        <v>102</v>
      </c>
      <c r="D2" s="36" t="s">
        <v>102</v>
      </c>
      <c r="E2" s="19" t="s">
        <v>59</v>
      </c>
      <c r="F2" s="35" t="s">
        <v>101</v>
      </c>
    </row>
    <row r="3" spans="1:6" ht="17.25" customHeight="1">
      <c r="A3" s="34" t="s">
        <v>100</v>
      </c>
      <c r="E3" s="20"/>
      <c r="F3" s="8"/>
    </row>
    <row r="4" spans="1:6" ht="15.75">
      <c r="A4" s="36" t="s">
        <v>102</v>
      </c>
      <c r="B4" s="36" t="s">
        <v>102</v>
      </c>
      <c r="C4" s="36" t="s">
        <v>102</v>
      </c>
      <c r="D4" s="36" t="s">
        <v>102</v>
      </c>
      <c r="E4" s="21" t="str">
        <f>_xlfn.COMPOUNDVALUE(8)</f>
        <v>הראל פנסיה כללית מחקה מדד 500 s&amp;p</v>
      </c>
      <c r="F4" s="35" t="s">
        <v>101</v>
      </c>
    </row>
    <row r="5" spans="1:6" ht="17.25" customHeight="1">
      <c r="A5" s="34" t="s">
        <v>100</v>
      </c>
      <c r="E5" s="20"/>
      <c r="F5" s="8"/>
    </row>
    <row r="6" spans="1:7" ht="15.75">
      <c r="A6" s="36" t="s">
        <v>102</v>
      </c>
      <c r="B6" s="36" t="s">
        <v>102</v>
      </c>
      <c r="C6" s="36" t="s">
        <v>102</v>
      </c>
      <c r="D6" s="36" t="s">
        <v>102</v>
      </c>
      <c r="E6" s="37" t="s">
        <v>102</v>
      </c>
      <c r="F6" s="9" t="s">
        <v>29</v>
      </c>
      <c r="G6" s="36" t="s">
        <v>101</v>
      </c>
    </row>
    <row r="7" spans="1:6" ht="31.5">
      <c r="A7" s="36" t="s">
        <v>102</v>
      </c>
      <c r="B7" s="36" t="s">
        <v>102</v>
      </c>
      <c r="C7" s="36" t="s">
        <v>102</v>
      </c>
      <c r="D7" s="36" t="s">
        <v>102</v>
      </c>
      <c r="E7" s="22" t="s">
        <v>60</v>
      </c>
      <c r="F7" s="38" t="s">
        <v>101</v>
      </c>
    </row>
    <row r="8" spans="1:7" ht="15.75">
      <c r="A8" s="36" t="s">
        <v>102</v>
      </c>
      <c r="B8" s="36" t="s">
        <v>102</v>
      </c>
      <c r="C8" s="36" t="s">
        <v>102</v>
      </c>
      <c r="D8" s="36" t="s">
        <v>102</v>
      </c>
      <c r="E8" s="23" t="s">
        <v>61</v>
      </c>
      <c r="F8" s="25">
        <v>0</v>
      </c>
      <c r="G8" s="36" t="s">
        <v>101</v>
      </c>
    </row>
    <row r="9" spans="1:7" ht="15.75">
      <c r="A9" s="36" t="s">
        <v>102</v>
      </c>
      <c r="B9" s="36" t="s">
        <v>102</v>
      </c>
      <c r="C9" s="36" t="s">
        <v>102</v>
      </c>
      <c r="D9" s="36" t="s">
        <v>102</v>
      </c>
      <c r="E9" s="23" t="s">
        <v>62</v>
      </c>
      <c r="F9" s="25">
        <v>62.36118634023137</v>
      </c>
      <c r="G9" s="36" t="s">
        <v>101</v>
      </c>
    </row>
    <row r="10" spans="1:6" ht="17.25" customHeight="1">
      <c r="A10" s="34" t="s">
        <v>100</v>
      </c>
      <c r="E10" s="33"/>
      <c r="F10" s="13"/>
    </row>
    <row r="11" spans="1:6" ht="31.5">
      <c r="A11" s="36" t="s">
        <v>102</v>
      </c>
      <c r="B11" s="36" t="s">
        <v>102</v>
      </c>
      <c r="C11" s="36" t="s">
        <v>102</v>
      </c>
      <c r="D11" s="36" t="s">
        <v>102</v>
      </c>
      <c r="E11" s="22" t="s">
        <v>63</v>
      </c>
      <c r="F11" s="38" t="s">
        <v>101</v>
      </c>
    </row>
    <row r="12" spans="1:7" ht="15.75">
      <c r="A12" s="36" t="s">
        <v>102</v>
      </c>
      <c r="B12" s="36" t="s">
        <v>102</v>
      </c>
      <c r="C12" s="36" t="s">
        <v>102</v>
      </c>
      <c r="D12" s="36" t="s">
        <v>102</v>
      </c>
      <c r="E12" s="23" t="s">
        <v>64</v>
      </c>
      <c r="F12" s="14">
        <v>0</v>
      </c>
      <c r="G12" s="36" t="s">
        <v>101</v>
      </c>
    </row>
    <row r="13" spans="1:7" ht="15.75">
      <c r="A13" s="36" t="s">
        <v>102</v>
      </c>
      <c r="B13" s="36" t="s">
        <v>102</v>
      </c>
      <c r="C13" s="36" t="s">
        <v>102</v>
      </c>
      <c r="D13" s="36" t="s">
        <v>102</v>
      </c>
      <c r="E13" s="23" t="s">
        <v>65</v>
      </c>
      <c r="F13" s="14">
        <v>0</v>
      </c>
      <c r="G13" s="36" t="s">
        <v>101</v>
      </c>
    </row>
    <row r="14" spans="1:6" ht="17.25" customHeight="1">
      <c r="A14" s="34" t="s">
        <v>100</v>
      </c>
      <c r="E14" s="33"/>
      <c r="F14" s="13"/>
    </row>
    <row r="15" spans="1:6" ht="31.5">
      <c r="A15" s="36" t="s">
        <v>102</v>
      </c>
      <c r="B15" s="36" t="s">
        <v>102</v>
      </c>
      <c r="C15" s="36" t="s">
        <v>102</v>
      </c>
      <c r="D15" s="36" t="s">
        <v>102</v>
      </c>
      <c r="E15" s="22" t="s">
        <v>66</v>
      </c>
      <c r="F15" s="38" t="s">
        <v>101</v>
      </c>
    </row>
    <row r="16" spans="1:7" ht="25.5">
      <c r="A16" s="36" t="s">
        <v>102</v>
      </c>
      <c r="B16" s="36" t="s">
        <v>102</v>
      </c>
      <c r="C16" s="36" t="s">
        <v>102</v>
      </c>
      <c r="D16" s="36" t="s">
        <v>102</v>
      </c>
      <c r="E16" s="23" t="s">
        <v>67</v>
      </c>
      <c r="F16" s="11">
        <v>0</v>
      </c>
      <c r="G16" s="36" t="s">
        <v>101</v>
      </c>
    </row>
    <row r="17" spans="1:7" ht="15.75">
      <c r="A17" s="36" t="s">
        <v>102</v>
      </c>
      <c r="B17" s="36" t="s">
        <v>102</v>
      </c>
      <c r="C17" s="36" t="s">
        <v>102</v>
      </c>
      <c r="D17" s="36" t="s">
        <v>102</v>
      </c>
      <c r="E17" s="23" t="s">
        <v>68</v>
      </c>
      <c r="F17" s="11">
        <v>0</v>
      </c>
      <c r="G17" s="36" t="s">
        <v>101</v>
      </c>
    </row>
    <row r="18" spans="1:7" ht="15.75">
      <c r="A18" s="36" t="s">
        <v>102</v>
      </c>
      <c r="B18" s="36" t="s">
        <v>102</v>
      </c>
      <c r="C18" s="36" t="s">
        <v>102</v>
      </c>
      <c r="D18" s="36" t="s">
        <v>102</v>
      </c>
      <c r="E18" s="23" t="s">
        <v>69</v>
      </c>
      <c r="F18" s="11">
        <v>0</v>
      </c>
      <c r="G18" s="36" t="s">
        <v>101</v>
      </c>
    </row>
    <row r="19" spans="1:6" ht="17.25" customHeight="1">
      <c r="A19" s="34" t="s">
        <v>100</v>
      </c>
      <c r="E19" s="33"/>
      <c r="F19" s="13"/>
    </row>
    <row r="20" spans="1:6" ht="31.5">
      <c r="A20" s="36" t="s">
        <v>102</v>
      </c>
      <c r="B20" s="36" t="s">
        <v>102</v>
      </c>
      <c r="C20" s="36" t="s">
        <v>102</v>
      </c>
      <c r="D20" s="36" t="s">
        <v>102</v>
      </c>
      <c r="E20" s="22" t="s">
        <v>70</v>
      </c>
      <c r="F20" s="39" t="s">
        <v>101</v>
      </c>
    </row>
    <row r="21" spans="1:7" ht="15.75">
      <c r="A21" s="36" t="s">
        <v>102</v>
      </c>
      <c r="B21" s="36" t="s">
        <v>102</v>
      </c>
      <c r="C21" s="36" t="s">
        <v>102</v>
      </c>
      <c r="D21" s="36" t="s">
        <v>102</v>
      </c>
      <c r="E21" s="23" t="s">
        <v>71</v>
      </c>
      <c r="F21" s="11">
        <v>0</v>
      </c>
      <c r="G21" s="36" t="s">
        <v>101</v>
      </c>
    </row>
    <row r="22" spans="1:7" ht="15.75">
      <c r="A22" s="36" t="s">
        <v>102</v>
      </c>
      <c r="B22" s="36" t="s">
        <v>102</v>
      </c>
      <c r="C22" s="36" t="s">
        <v>102</v>
      </c>
      <c r="D22" s="36" t="s">
        <v>102</v>
      </c>
      <c r="E22" s="23" t="s">
        <v>72</v>
      </c>
      <c r="F22" s="11">
        <v>0</v>
      </c>
      <c r="G22" s="36" t="s">
        <v>101</v>
      </c>
    </row>
    <row r="23" spans="1:6" ht="31.5">
      <c r="A23" s="36" t="s">
        <v>102</v>
      </c>
      <c r="B23" s="36" t="s">
        <v>102</v>
      </c>
      <c r="C23" s="36" t="s">
        <v>102</v>
      </c>
      <c r="D23" s="36" t="s">
        <v>102</v>
      </c>
      <c r="E23" s="23" t="s">
        <v>73</v>
      </c>
      <c r="F23" s="40" t="s">
        <v>101</v>
      </c>
    </row>
    <row r="24" spans="1:6" ht="31.5">
      <c r="A24" s="36" t="s">
        <v>102</v>
      </c>
      <c r="B24" s="36" t="s">
        <v>102</v>
      </c>
      <c r="C24" s="36" t="s">
        <v>102</v>
      </c>
      <c r="D24" s="36" t="s">
        <v>102</v>
      </c>
      <c r="E24" s="23" t="s">
        <v>74</v>
      </c>
      <c r="F24" s="40" t="s">
        <v>101</v>
      </c>
    </row>
    <row r="25" spans="1:7" ht="15.75">
      <c r="A25" s="36" t="s">
        <v>102</v>
      </c>
      <c r="B25" s="36" t="s">
        <v>102</v>
      </c>
      <c r="C25" s="36" t="s">
        <v>102</v>
      </c>
      <c r="D25" s="36" t="s">
        <v>102</v>
      </c>
      <c r="E25" s="23" t="s">
        <v>75</v>
      </c>
      <c r="F25" s="11">
        <v>31.82393737247834</v>
      </c>
      <c r="G25" s="36" t="s">
        <v>101</v>
      </c>
    </row>
    <row r="26" spans="1:7" ht="15.75">
      <c r="A26" s="36" t="s">
        <v>102</v>
      </c>
      <c r="B26" s="36" t="s">
        <v>102</v>
      </c>
      <c r="C26" s="36" t="s">
        <v>102</v>
      </c>
      <c r="D26" s="36" t="s">
        <v>102</v>
      </c>
      <c r="E26" s="23" t="s">
        <v>76</v>
      </c>
      <c r="F26" s="11">
        <v>0</v>
      </c>
      <c r="G26" s="36" t="s">
        <v>101</v>
      </c>
    </row>
    <row r="27" spans="1:7" ht="15.75">
      <c r="A27" s="36" t="s">
        <v>102</v>
      </c>
      <c r="B27" s="36" t="s">
        <v>102</v>
      </c>
      <c r="C27" s="36" t="s">
        <v>102</v>
      </c>
      <c r="D27" s="36" t="s">
        <v>102</v>
      </c>
      <c r="E27" s="23" t="s">
        <v>77</v>
      </c>
      <c r="F27" s="14">
        <v>0</v>
      </c>
      <c r="G27" s="36" t="s">
        <v>101</v>
      </c>
    </row>
    <row r="28" spans="1:7" ht="15.75">
      <c r="A28" s="36" t="s">
        <v>102</v>
      </c>
      <c r="B28" s="36" t="s">
        <v>102</v>
      </c>
      <c r="C28" s="36" t="s">
        <v>102</v>
      </c>
      <c r="D28" s="36" t="s">
        <v>102</v>
      </c>
      <c r="E28" s="23" t="s">
        <v>78</v>
      </c>
      <c r="F28" s="14">
        <v>0</v>
      </c>
      <c r="G28" s="36" t="s">
        <v>101</v>
      </c>
    </row>
    <row r="29" spans="1:6" ht="17.25" customHeight="1">
      <c r="A29" s="34" t="s">
        <v>100</v>
      </c>
      <c r="E29" s="23"/>
      <c r="F29" s="26"/>
    </row>
    <row r="30" spans="1:6" ht="31.5">
      <c r="A30" s="36" t="s">
        <v>102</v>
      </c>
      <c r="B30" s="36" t="s">
        <v>102</v>
      </c>
      <c r="C30" s="36" t="s">
        <v>102</v>
      </c>
      <c r="D30" s="36" t="s">
        <v>102</v>
      </c>
      <c r="E30" s="22" t="s">
        <v>79</v>
      </c>
      <c r="F30" s="39" t="s">
        <v>101</v>
      </c>
    </row>
    <row r="31" spans="1:7" ht="15.75">
      <c r="A31" s="36" t="s">
        <v>102</v>
      </c>
      <c r="B31" s="36" t="s">
        <v>102</v>
      </c>
      <c r="C31" s="36" t="s">
        <v>102</v>
      </c>
      <c r="D31" s="36" t="s">
        <v>102</v>
      </c>
      <c r="E31" s="23" t="s">
        <v>80</v>
      </c>
      <c r="F31" s="11">
        <v>0</v>
      </c>
      <c r="G31" s="36" t="s">
        <v>101</v>
      </c>
    </row>
    <row r="32" spans="1:7" ht="15.75">
      <c r="A32" s="36" t="s">
        <v>102</v>
      </c>
      <c r="B32" s="36" t="s">
        <v>102</v>
      </c>
      <c r="C32" s="36" t="s">
        <v>102</v>
      </c>
      <c r="D32" s="36" t="s">
        <v>102</v>
      </c>
      <c r="E32" s="23" t="s">
        <v>81</v>
      </c>
      <c r="F32" s="11">
        <v>0</v>
      </c>
      <c r="G32" s="36" t="s">
        <v>101</v>
      </c>
    </row>
    <row r="33" spans="1:6" ht="17.25" customHeight="1">
      <c r="A33" s="34" t="s">
        <v>100</v>
      </c>
      <c r="E33" s="33"/>
      <c r="F33" s="13"/>
    </row>
    <row r="34" spans="1:7" ht="15.75">
      <c r="A34" s="36" t="s">
        <v>102</v>
      </c>
      <c r="B34" s="36" t="s">
        <v>102</v>
      </c>
      <c r="C34" s="36" t="s">
        <v>102</v>
      </c>
      <c r="D34" s="36" t="s">
        <v>102</v>
      </c>
      <c r="E34" s="22" t="s">
        <v>82</v>
      </c>
      <c r="F34" s="12">
        <v>94.18512371270971</v>
      </c>
      <c r="G34" s="36" t="s">
        <v>101</v>
      </c>
    </row>
    <row r="35" spans="1:6" ht="17.25" customHeight="1">
      <c r="A35" s="34" t="s">
        <v>100</v>
      </c>
      <c r="E35" s="33"/>
      <c r="F35" s="13"/>
    </row>
    <row r="36" spans="1:6" ht="31.5">
      <c r="A36" s="36" t="s">
        <v>102</v>
      </c>
      <c r="B36" s="36" t="s">
        <v>102</v>
      </c>
      <c r="C36" s="36" t="s">
        <v>102</v>
      </c>
      <c r="D36" s="36" t="s">
        <v>102</v>
      </c>
      <c r="E36" s="22" t="s">
        <v>83</v>
      </c>
      <c r="F36" s="41" t="s">
        <v>101</v>
      </c>
    </row>
    <row r="37" spans="1:7" ht="25.5">
      <c r="A37" s="36" t="s">
        <v>102</v>
      </c>
      <c r="B37" s="36" t="s">
        <v>102</v>
      </c>
      <c r="C37" s="36" t="s">
        <v>102</v>
      </c>
      <c r="D37" s="36" t="s">
        <v>102</v>
      </c>
      <c r="E37" s="23" t="s">
        <v>84</v>
      </c>
      <c r="F37" s="27">
        <v>0.00019999568347246042</v>
      </c>
      <c r="G37" s="36" t="s">
        <v>101</v>
      </c>
    </row>
    <row r="38" spans="1:7" ht="15.75">
      <c r="A38" s="36" t="s">
        <v>102</v>
      </c>
      <c r="B38" s="36" t="s">
        <v>102</v>
      </c>
      <c r="C38" s="36" t="s">
        <v>102</v>
      </c>
      <c r="D38" s="36" t="s">
        <v>102</v>
      </c>
      <c r="E38" s="23" t="s">
        <v>85</v>
      </c>
      <c r="F38" s="27">
        <v>0.00023780185965817906</v>
      </c>
      <c r="G38" s="36" t="s">
        <v>101</v>
      </c>
    </row>
    <row r="39" spans="1:6" ht="17.25" customHeight="1">
      <c r="A39" s="34" t="s">
        <v>100</v>
      </c>
      <c r="E39" s="24"/>
      <c r="F39" s="27"/>
    </row>
    <row r="40" spans="1:7" ht="15.75">
      <c r="A40" s="36" t="s">
        <v>102</v>
      </c>
      <c r="B40" s="36" t="s">
        <v>102</v>
      </c>
      <c r="C40" s="36" t="s">
        <v>102</v>
      </c>
      <c r="D40" s="36" t="s">
        <v>102</v>
      </c>
      <c r="E40" s="22" t="s">
        <v>28</v>
      </c>
      <c r="F40" s="14">
        <v>159123.12115906505</v>
      </c>
      <c r="G40" s="36" t="s">
        <v>101</v>
      </c>
    </row>
    <row r="41" ht="85.5">
      <c r="A41" s="34" t="s">
        <v>109</v>
      </c>
    </row>
  </sheetData>
  <sheetProtection/>
  <conditionalFormatting sqref="F8:F34">
    <cfRule type="cellIs" priority="2" dxfId="31" operator="lessThan">
      <formula>0</formula>
    </cfRule>
  </conditionalFormatting>
  <conditionalFormatting sqref="F37:F38">
    <cfRule type="cellIs" priority="1" dxfId="3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4" t="s">
        <v>100</v>
      </c>
    </row>
    <row r="2" spans="1:6" ht="31.5">
      <c r="A2" s="36" t="s">
        <v>102</v>
      </c>
      <c r="B2" s="36" t="s">
        <v>102</v>
      </c>
      <c r="C2" s="36" t="s">
        <v>102</v>
      </c>
      <c r="D2" s="36" t="s">
        <v>102</v>
      </c>
      <c r="E2" s="19" t="s">
        <v>59</v>
      </c>
      <c r="F2" s="35" t="s">
        <v>101</v>
      </c>
    </row>
    <row r="3" spans="1:6" ht="17.25" customHeight="1">
      <c r="A3" s="34" t="s">
        <v>100</v>
      </c>
      <c r="E3" s="20"/>
      <c r="F3" s="8"/>
    </row>
    <row r="4" spans="1:6" ht="15.75">
      <c r="A4" s="36" t="s">
        <v>102</v>
      </c>
      <c r="B4" s="36" t="s">
        <v>102</v>
      </c>
      <c r="C4" s="36" t="s">
        <v>102</v>
      </c>
      <c r="D4" s="36" t="s">
        <v>102</v>
      </c>
      <c r="E4" s="21" t="str">
        <f>_xlfn.COMPOUNDVALUE(7)</f>
        <v>הראל פנסיה כללית שקלי טווח קצר</v>
      </c>
      <c r="F4" s="35" t="s">
        <v>101</v>
      </c>
    </row>
    <row r="5" spans="1:6" ht="17.25" customHeight="1">
      <c r="A5" s="34" t="s">
        <v>100</v>
      </c>
      <c r="E5" s="20"/>
      <c r="F5" s="8"/>
    </row>
    <row r="6" spans="1:7" ht="15.75">
      <c r="A6" s="36" t="s">
        <v>102</v>
      </c>
      <c r="B6" s="36" t="s">
        <v>102</v>
      </c>
      <c r="C6" s="36" t="s">
        <v>102</v>
      </c>
      <c r="D6" s="36" t="s">
        <v>102</v>
      </c>
      <c r="E6" s="37" t="s">
        <v>102</v>
      </c>
      <c r="F6" s="9" t="s">
        <v>29</v>
      </c>
      <c r="G6" s="36" t="s">
        <v>101</v>
      </c>
    </row>
    <row r="7" spans="1:6" ht="31.5">
      <c r="A7" s="36" t="s">
        <v>102</v>
      </c>
      <c r="B7" s="36" t="s">
        <v>102</v>
      </c>
      <c r="C7" s="36" t="s">
        <v>102</v>
      </c>
      <c r="D7" s="36" t="s">
        <v>102</v>
      </c>
      <c r="E7" s="22" t="s">
        <v>60</v>
      </c>
      <c r="F7" s="38" t="s">
        <v>101</v>
      </c>
    </row>
    <row r="8" spans="1:7" ht="15.75">
      <c r="A8" s="36" t="s">
        <v>102</v>
      </c>
      <c r="B8" s="36" t="s">
        <v>102</v>
      </c>
      <c r="C8" s="36" t="s">
        <v>102</v>
      </c>
      <c r="D8" s="36" t="s">
        <v>102</v>
      </c>
      <c r="E8" s="23" t="s">
        <v>61</v>
      </c>
      <c r="F8" s="25">
        <v>0</v>
      </c>
      <c r="G8" s="36" t="s">
        <v>101</v>
      </c>
    </row>
    <row r="9" spans="1:7" ht="15.75">
      <c r="A9" s="36" t="s">
        <v>102</v>
      </c>
      <c r="B9" s="36" t="s">
        <v>102</v>
      </c>
      <c r="C9" s="36" t="s">
        <v>102</v>
      </c>
      <c r="D9" s="36" t="s">
        <v>102</v>
      </c>
      <c r="E9" s="23" t="s">
        <v>62</v>
      </c>
      <c r="F9" s="25">
        <v>0.0056062337637431256</v>
      </c>
      <c r="G9" s="36" t="s">
        <v>101</v>
      </c>
    </row>
    <row r="10" spans="1:6" ht="17.25" customHeight="1">
      <c r="A10" s="34" t="s">
        <v>100</v>
      </c>
      <c r="E10" s="33"/>
      <c r="F10" s="13"/>
    </row>
    <row r="11" spans="1:6" ht="31.5">
      <c r="A11" s="36" t="s">
        <v>102</v>
      </c>
      <c r="B11" s="36" t="s">
        <v>102</v>
      </c>
      <c r="C11" s="36" t="s">
        <v>102</v>
      </c>
      <c r="D11" s="36" t="s">
        <v>102</v>
      </c>
      <c r="E11" s="22" t="s">
        <v>63</v>
      </c>
      <c r="F11" s="38" t="s">
        <v>101</v>
      </c>
    </row>
    <row r="12" spans="1:7" ht="15.75">
      <c r="A12" s="36" t="s">
        <v>102</v>
      </c>
      <c r="B12" s="36" t="s">
        <v>102</v>
      </c>
      <c r="C12" s="36" t="s">
        <v>102</v>
      </c>
      <c r="D12" s="36" t="s">
        <v>102</v>
      </c>
      <c r="E12" s="23" t="s">
        <v>64</v>
      </c>
      <c r="F12" s="14">
        <v>0</v>
      </c>
      <c r="G12" s="36" t="s">
        <v>101</v>
      </c>
    </row>
    <row r="13" spans="1:7" ht="15.75">
      <c r="A13" s="36" t="s">
        <v>102</v>
      </c>
      <c r="B13" s="36" t="s">
        <v>102</v>
      </c>
      <c r="C13" s="36" t="s">
        <v>102</v>
      </c>
      <c r="D13" s="36" t="s">
        <v>102</v>
      </c>
      <c r="E13" s="23" t="s">
        <v>65</v>
      </c>
      <c r="F13" s="14">
        <v>0.00781</v>
      </c>
      <c r="G13" s="36" t="s">
        <v>101</v>
      </c>
    </row>
    <row r="14" spans="1:6" ht="17.25" customHeight="1">
      <c r="A14" s="34" t="s">
        <v>100</v>
      </c>
      <c r="E14" s="33"/>
      <c r="F14" s="13"/>
    </row>
    <row r="15" spans="1:6" ht="31.5">
      <c r="A15" s="36" t="s">
        <v>102</v>
      </c>
      <c r="B15" s="36" t="s">
        <v>102</v>
      </c>
      <c r="C15" s="36" t="s">
        <v>102</v>
      </c>
      <c r="D15" s="36" t="s">
        <v>102</v>
      </c>
      <c r="E15" s="22" t="s">
        <v>66</v>
      </c>
      <c r="F15" s="38" t="s">
        <v>101</v>
      </c>
    </row>
    <row r="16" spans="1:7" ht="25.5">
      <c r="A16" s="36" t="s">
        <v>102</v>
      </c>
      <c r="B16" s="36" t="s">
        <v>102</v>
      </c>
      <c r="C16" s="36" t="s">
        <v>102</v>
      </c>
      <c r="D16" s="36" t="s">
        <v>102</v>
      </c>
      <c r="E16" s="23" t="s">
        <v>67</v>
      </c>
      <c r="F16" s="11">
        <v>0</v>
      </c>
      <c r="G16" s="36" t="s">
        <v>101</v>
      </c>
    </row>
    <row r="17" spans="1:7" ht="15.75">
      <c r="A17" s="36" t="s">
        <v>102</v>
      </c>
      <c r="B17" s="36" t="s">
        <v>102</v>
      </c>
      <c r="C17" s="36" t="s">
        <v>102</v>
      </c>
      <c r="D17" s="36" t="s">
        <v>102</v>
      </c>
      <c r="E17" s="23" t="s">
        <v>68</v>
      </c>
      <c r="F17" s="11">
        <v>0</v>
      </c>
      <c r="G17" s="36" t="s">
        <v>101</v>
      </c>
    </row>
    <row r="18" spans="1:7" ht="15.75">
      <c r="A18" s="36" t="s">
        <v>102</v>
      </c>
      <c r="B18" s="36" t="s">
        <v>102</v>
      </c>
      <c r="C18" s="36" t="s">
        <v>102</v>
      </c>
      <c r="D18" s="36" t="s">
        <v>102</v>
      </c>
      <c r="E18" s="23" t="s">
        <v>69</v>
      </c>
      <c r="F18" s="11">
        <v>0</v>
      </c>
      <c r="G18" s="36" t="s">
        <v>101</v>
      </c>
    </row>
    <row r="19" spans="1:6" ht="17.25" customHeight="1">
      <c r="A19" s="34" t="s">
        <v>100</v>
      </c>
      <c r="E19" s="33"/>
      <c r="F19" s="13"/>
    </row>
    <row r="20" spans="1:6" ht="31.5">
      <c r="A20" s="36" t="s">
        <v>102</v>
      </c>
      <c r="B20" s="36" t="s">
        <v>102</v>
      </c>
      <c r="C20" s="36" t="s">
        <v>102</v>
      </c>
      <c r="D20" s="36" t="s">
        <v>102</v>
      </c>
      <c r="E20" s="22" t="s">
        <v>70</v>
      </c>
      <c r="F20" s="39" t="s">
        <v>101</v>
      </c>
    </row>
    <row r="21" spans="1:7" ht="15.75">
      <c r="A21" s="36" t="s">
        <v>102</v>
      </c>
      <c r="B21" s="36" t="s">
        <v>102</v>
      </c>
      <c r="C21" s="36" t="s">
        <v>102</v>
      </c>
      <c r="D21" s="36" t="s">
        <v>102</v>
      </c>
      <c r="E21" s="23" t="s">
        <v>71</v>
      </c>
      <c r="F21" s="11">
        <v>0</v>
      </c>
      <c r="G21" s="36" t="s">
        <v>101</v>
      </c>
    </row>
    <row r="22" spans="1:7" ht="15.75">
      <c r="A22" s="36" t="s">
        <v>102</v>
      </c>
      <c r="B22" s="36" t="s">
        <v>102</v>
      </c>
      <c r="C22" s="36" t="s">
        <v>102</v>
      </c>
      <c r="D22" s="36" t="s">
        <v>102</v>
      </c>
      <c r="E22" s="23" t="s">
        <v>72</v>
      </c>
      <c r="F22" s="11">
        <v>0</v>
      </c>
      <c r="G22" s="36" t="s">
        <v>101</v>
      </c>
    </row>
    <row r="23" spans="1:6" ht="31.5">
      <c r="A23" s="36" t="s">
        <v>102</v>
      </c>
      <c r="B23" s="36" t="s">
        <v>102</v>
      </c>
      <c r="C23" s="36" t="s">
        <v>102</v>
      </c>
      <c r="D23" s="36" t="s">
        <v>102</v>
      </c>
      <c r="E23" s="23" t="s">
        <v>73</v>
      </c>
      <c r="F23" s="40" t="s">
        <v>101</v>
      </c>
    </row>
    <row r="24" spans="1:6" ht="31.5">
      <c r="A24" s="36" t="s">
        <v>102</v>
      </c>
      <c r="B24" s="36" t="s">
        <v>102</v>
      </c>
      <c r="C24" s="36" t="s">
        <v>102</v>
      </c>
      <c r="D24" s="36" t="s">
        <v>102</v>
      </c>
      <c r="E24" s="23" t="s">
        <v>74</v>
      </c>
      <c r="F24" s="40" t="s">
        <v>101</v>
      </c>
    </row>
    <row r="25" spans="1:7" ht="15.75">
      <c r="A25" s="36" t="s">
        <v>102</v>
      </c>
      <c r="B25" s="36" t="s">
        <v>102</v>
      </c>
      <c r="C25" s="36" t="s">
        <v>102</v>
      </c>
      <c r="D25" s="36" t="s">
        <v>102</v>
      </c>
      <c r="E25" s="23" t="s">
        <v>75</v>
      </c>
      <c r="F25" s="11">
        <v>0</v>
      </c>
      <c r="G25" s="36" t="s">
        <v>101</v>
      </c>
    </row>
    <row r="26" spans="1:7" ht="15.75">
      <c r="A26" s="36" t="s">
        <v>102</v>
      </c>
      <c r="B26" s="36" t="s">
        <v>102</v>
      </c>
      <c r="C26" s="36" t="s">
        <v>102</v>
      </c>
      <c r="D26" s="36" t="s">
        <v>102</v>
      </c>
      <c r="E26" s="23" t="s">
        <v>76</v>
      </c>
      <c r="F26" s="11">
        <v>0</v>
      </c>
      <c r="G26" s="36" t="s">
        <v>101</v>
      </c>
    </row>
    <row r="27" spans="1:7" ht="15.75">
      <c r="A27" s="36" t="s">
        <v>102</v>
      </c>
      <c r="B27" s="36" t="s">
        <v>102</v>
      </c>
      <c r="C27" s="36" t="s">
        <v>102</v>
      </c>
      <c r="D27" s="36" t="s">
        <v>102</v>
      </c>
      <c r="E27" s="23" t="s">
        <v>77</v>
      </c>
      <c r="F27" s="14">
        <v>0</v>
      </c>
      <c r="G27" s="36" t="s">
        <v>101</v>
      </c>
    </row>
    <row r="28" spans="1:7" ht="15.75">
      <c r="A28" s="36" t="s">
        <v>102</v>
      </c>
      <c r="B28" s="36" t="s">
        <v>102</v>
      </c>
      <c r="C28" s="36" t="s">
        <v>102</v>
      </c>
      <c r="D28" s="36" t="s">
        <v>102</v>
      </c>
      <c r="E28" s="23" t="s">
        <v>78</v>
      </c>
      <c r="F28" s="14">
        <v>0</v>
      </c>
      <c r="G28" s="36" t="s">
        <v>101</v>
      </c>
    </row>
    <row r="29" spans="1:6" ht="17.25" customHeight="1">
      <c r="A29" s="34" t="s">
        <v>100</v>
      </c>
      <c r="E29" s="23"/>
      <c r="F29" s="26"/>
    </row>
    <row r="30" spans="1:6" ht="31.5">
      <c r="A30" s="36" t="s">
        <v>102</v>
      </c>
      <c r="B30" s="36" t="s">
        <v>102</v>
      </c>
      <c r="C30" s="36" t="s">
        <v>102</v>
      </c>
      <c r="D30" s="36" t="s">
        <v>102</v>
      </c>
      <c r="E30" s="22" t="s">
        <v>79</v>
      </c>
      <c r="F30" s="39" t="s">
        <v>101</v>
      </c>
    </row>
    <row r="31" spans="1:7" ht="15.75">
      <c r="A31" s="36" t="s">
        <v>102</v>
      </c>
      <c r="B31" s="36" t="s">
        <v>102</v>
      </c>
      <c r="C31" s="36" t="s">
        <v>102</v>
      </c>
      <c r="D31" s="36" t="s">
        <v>102</v>
      </c>
      <c r="E31" s="23" t="s">
        <v>80</v>
      </c>
      <c r="F31" s="11">
        <v>0</v>
      </c>
      <c r="G31" s="36" t="s">
        <v>101</v>
      </c>
    </row>
    <row r="32" spans="1:7" ht="15.75">
      <c r="A32" s="36" t="s">
        <v>102</v>
      </c>
      <c r="B32" s="36" t="s">
        <v>102</v>
      </c>
      <c r="C32" s="36" t="s">
        <v>102</v>
      </c>
      <c r="D32" s="36" t="s">
        <v>102</v>
      </c>
      <c r="E32" s="23" t="s">
        <v>81</v>
      </c>
      <c r="F32" s="11">
        <v>0</v>
      </c>
      <c r="G32" s="36" t="s">
        <v>101</v>
      </c>
    </row>
    <row r="33" spans="1:6" ht="17.25" customHeight="1">
      <c r="A33" s="34" t="s">
        <v>100</v>
      </c>
      <c r="E33" s="33"/>
      <c r="F33" s="13"/>
    </row>
    <row r="34" spans="1:7" ht="15.75">
      <c r="A34" s="36" t="s">
        <v>102</v>
      </c>
      <c r="B34" s="36" t="s">
        <v>102</v>
      </c>
      <c r="C34" s="36" t="s">
        <v>102</v>
      </c>
      <c r="D34" s="36" t="s">
        <v>102</v>
      </c>
      <c r="E34" s="22" t="s">
        <v>82</v>
      </c>
      <c r="F34" s="12">
        <v>0.013416233763743126</v>
      </c>
      <c r="G34" s="36" t="s">
        <v>101</v>
      </c>
    </row>
    <row r="35" spans="1:6" ht="17.25" customHeight="1">
      <c r="A35" s="34" t="s">
        <v>100</v>
      </c>
      <c r="E35" s="33"/>
      <c r="F35" s="13"/>
    </row>
    <row r="36" spans="1:6" ht="31.5">
      <c r="A36" s="36" t="s">
        <v>102</v>
      </c>
      <c r="B36" s="36" t="s">
        <v>102</v>
      </c>
      <c r="C36" s="36" t="s">
        <v>102</v>
      </c>
      <c r="D36" s="36" t="s">
        <v>102</v>
      </c>
      <c r="E36" s="22" t="s">
        <v>83</v>
      </c>
      <c r="F36" s="41" t="s">
        <v>101</v>
      </c>
    </row>
    <row r="37" spans="1:7" ht="25.5">
      <c r="A37" s="36" t="s">
        <v>102</v>
      </c>
      <c r="B37" s="36" t="s">
        <v>102</v>
      </c>
      <c r="C37" s="36" t="s">
        <v>102</v>
      </c>
      <c r="D37" s="36" t="s">
        <v>102</v>
      </c>
      <c r="E37" s="23" t="s">
        <v>84</v>
      </c>
      <c r="F37" s="27">
        <v>0</v>
      </c>
      <c r="G37" s="36" t="s">
        <v>101</v>
      </c>
    </row>
    <row r="38" spans="1:7" ht="15.75">
      <c r="A38" s="36" t="s">
        <v>102</v>
      </c>
      <c r="B38" s="36" t="s">
        <v>102</v>
      </c>
      <c r="C38" s="36" t="s">
        <v>102</v>
      </c>
      <c r="D38" s="36" t="s">
        <v>102</v>
      </c>
      <c r="E38" s="23" t="s">
        <v>85</v>
      </c>
      <c r="F38" s="27">
        <v>1.6587146208777692E-06</v>
      </c>
      <c r="G38" s="36" t="s">
        <v>101</v>
      </c>
    </row>
    <row r="39" spans="1:6" ht="17.25" customHeight="1">
      <c r="A39" s="34" t="s">
        <v>100</v>
      </c>
      <c r="E39" s="24"/>
      <c r="F39" s="27"/>
    </row>
    <row r="40" spans="1:7" ht="15.75">
      <c r="A40" s="36" t="s">
        <v>102</v>
      </c>
      <c r="B40" s="36" t="s">
        <v>102</v>
      </c>
      <c r="C40" s="36" t="s">
        <v>102</v>
      </c>
      <c r="D40" s="36" t="s">
        <v>102</v>
      </c>
      <c r="E40" s="22" t="s">
        <v>28</v>
      </c>
      <c r="F40" s="14">
        <v>6692.29210684</v>
      </c>
      <c r="G40" s="36" t="s">
        <v>101</v>
      </c>
    </row>
    <row r="41" ht="85.5">
      <c r="A41" s="34" t="s">
        <v>110</v>
      </c>
    </row>
  </sheetData>
  <sheetProtection/>
  <conditionalFormatting sqref="F8:F34">
    <cfRule type="cellIs" priority="2" dxfId="31" operator="lessThan">
      <formula>0</formula>
    </cfRule>
  </conditionalFormatting>
  <conditionalFormatting sqref="F37:F38">
    <cfRule type="cellIs" priority="1" dxfId="3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34" t="s">
        <v>100</v>
      </c>
    </row>
    <row r="2" spans="1:6" ht="31.5">
      <c r="A2" s="36" t="s">
        <v>102</v>
      </c>
      <c r="B2" s="36" t="s">
        <v>102</v>
      </c>
      <c r="C2" s="36" t="s">
        <v>102</v>
      </c>
      <c r="D2" s="36" t="s">
        <v>102</v>
      </c>
      <c r="E2" s="19" t="s">
        <v>59</v>
      </c>
      <c r="F2" s="35" t="s">
        <v>101</v>
      </c>
    </row>
    <row r="3" spans="1:6" ht="17.25" customHeight="1">
      <c r="A3" s="34" t="s">
        <v>100</v>
      </c>
      <c r="E3" s="20"/>
      <c r="F3" s="8"/>
    </row>
    <row r="4" spans="1:6" ht="15.75">
      <c r="A4" s="36" t="s">
        <v>102</v>
      </c>
      <c r="B4" s="36" t="s">
        <v>102</v>
      </c>
      <c r="C4" s="36" t="s">
        <v>102</v>
      </c>
      <c r="D4" s="36" t="s">
        <v>102</v>
      </c>
      <c r="E4" s="21" t="str">
        <f>_xlfn.COMPOUNDVALUE(6)</f>
        <v>הראל פנסיה כללית מניות</v>
      </c>
      <c r="F4" s="35" t="s">
        <v>101</v>
      </c>
    </row>
    <row r="5" spans="1:6" ht="17.25" customHeight="1">
      <c r="A5" s="34" t="s">
        <v>100</v>
      </c>
      <c r="E5" s="20"/>
      <c r="F5" s="8"/>
    </row>
    <row r="6" spans="1:7" ht="15.75">
      <c r="A6" s="36" t="s">
        <v>102</v>
      </c>
      <c r="B6" s="36" t="s">
        <v>102</v>
      </c>
      <c r="C6" s="36" t="s">
        <v>102</v>
      </c>
      <c r="D6" s="36" t="s">
        <v>102</v>
      </c>
      <c r="E6" s="37" t="s">
        <v>102</v>
      </c>
      <c r="F6" s="9" t="s">
        <v>29</v>
      </c>
      <c r="G6" s="36" t="s">
        <v>101</v>
      </c>
    </row>
    <row r="7" spans="1:6" ht="31.5">
      <c r="A7" s="36" t="s">
        <v>102</v>
      </c>
      <c r="B7" s="36" t="s">
        <v>102</v>
      </c>
      <c r="C7" s="36" t="s">
        <v>102</v>
      </c>
      <c r="D7" s="36" t="s">
        <v>102</v>
      </c>
      <c r="E7" s="22" t="s">
        <v>60</v>
      </c>
      <c r="F7" s="38" t="s">
        <v>101</v>
      </c>
    </row>
    <row r="8" spans="1:7" ht="15.75">
      <c r="A8" s="36" t="s">
        <v>102</v>
      </c>
      <c r="B8" s="36" t="s">
        <v>102</v>
      </c>
      <c r="C8" s="36" t="s">
        <v>102</v>
      </c>
      <c r="D8" s="36" t="s">
        <v>102</v>
      </c>
      <c r="E8" s="23" t="s">
        <v>61</v>
      </c>
      <c r="F8" s="25">
        <v>0</v>
      </c>
      <c r="G8" s="36" t="s">
        <v>101</v>
      </c>
    </row>
    <row r="9" spans="1:7" ht="15.75">
      <c r="A9" s="36" t="s">
        <v>102</v>
      </c>
      <c r="B9" s="36" t="s">
        <v>102</v>
      </c>
      <c r="C9" s="36" t="s">
        <v>102</v>
      </c>
      <c r="D9" s="36" t="s">
        <v>102</v>
      </c>
      <c r="E9" s="23" t="s">
        <v>62</v>
      </c>
      <c r="F9" s="25">
        <v>30.264142422217255</v>
      </c>
      <c r="G9" s="36" t="s">
        <v>101</v>
      </c>
    </row>
    <row r="10" spans="1:6" ht="17.25" customHeight="1">
      <c r="A10" s="34" t="s">
        <v>100</v>
      </c>
      <c r="E10" s="33"/>
      <c r="F10" s="13"/>
    </row>
    <row r="11" spans="1:6" ht="31.5">
      <c r="A11" s="36" t="s">
        <v>102</v>
      </c>
      <c r="B11" s="36" t="s">
        <v>102</v>
      </c>
      <c r="C11" s="36" t="s">
        <v>102</v>
      </c>
      <c r="D11" s="36" t="s">
        <v>102</v>
      </c>
      <c r="E11" s="22" t="s">
        <v>63</v>
      </c>
      <c r="F11" s="38" t="s">
        <v>101</v>
      </c>
    </row>
    <row r="12" spans="1:7" ht="15.75">
      <c r="A12" s="36" t="s">
        <v>102</v>
      </c>
      <c r="B12" s="36" t="s">
        <v>102</v>
      </c>
      <c r="C12" s="36" t="s">
        <v>102</v>
      </c>
      <c r="D12" s="36" t="s">
        <v>102</v>
      </c>
      <c r="E12" s="23" t="s">
        <v>64</v>
      </c>
      <c r="F12" s="14">
        <v>0</v>
      </c>
      <c r="G12" s="36" t="s">
        <v>101</v>
      </c>
    </row>
    <row r="13" spans="1:7" ht="15.75">
      <c r="A13" s="36" t="s">
        <v>102</v>
      </c>
      <c r="B13" s="36" t="s">
        <v>102</v>
      </c>
      <c r="C13" s="36" t="s">
        <v>102</v>
      </c>
      <c r="D13" s="36" t="s">
        <v>102</v>
      </c>
      <c r="E13" s="23" t="s">
        <v>65</v>
      </c>
      <c r="F13" s="14">
        <v>1.4876799999999997</v>
      </c>
      <c r="G13" s="36" t="s">
        <v>101</v>
      </c>
    </row>
    <row r="14" spans="1:6" ht="17.25" customHeight="1">
      <c r="A14" s="34" t="s">
        <v>100</v>
      </c>
      <c r="E14" s="33"/>
      <c r="F14" s="13"/>
    </row>
    <row r="15" spans="1:6" ht="31.5">
      <c r="A15" s="36" t="s">
        <v>102</v>
      </c>
      <c r="B15" s="36" t="s">
        <v>102</v>
      </c>
      <c r="C15" s="36" t="s">
        <v>102</v>
      </c>
      <c r="D15" s="36" t="s">
        <v>102</v>
      </c>
      <c r="E15" s="22" t="s">
        <v>66</v>
      </c>
      <c r="F15" s="38" t="s">
        <v>101</v>
      </c>
    </row>
    <row r="16" spans="1:7" ht="25.5">
      <c r="A16" s="36" t="s">
        <v>102</v>
      </c>
      <c r="B16" s="36" t="s">
        <v>102</v>
      </c>
      <c r="C16" s="36" t="s">
        <v>102</v>
      </c>
      <c r="D16" s="36" t="s">
        <v>102</v>
      </c>
      <c r="E16" s="23" t="s">
        <v>67</v>
      </c>
      <c r="F16" s="11">
        <v>0</v>
      </c>
      <c r="G16" s="36" t="s">
        <v>101</v>
      </c>
    </row>
    <row r="17" spans="1:7" ht="15.75">
      <c r="A17" s="36" t="s">
        <v>102</v>
      </c>
      <c r="B17" s="36" t="s">
        <v>102</v>
      </c>
      <c r="C17" s="36" t="s">
        <v>102</v>
      </c>
      <c r="D17" s="36" t="s">
        <v>102</v>
      </c>
      <c r="E17" s="23" t="s">
        <v>68</v>
      </c>
      <c r="F17" s="11">
        <v>0</v>
      </c>
      <c r="G17" s="36" t="s">
        <v>101</v>
      </c>
    </row>
    <row r="18" spans="1:7" ht="15.75">
      <c r="A18" s="36" t="s">
        <v>102</v>
      </c>
      <c r="B18" s="36" t="s">
        <v>102</v>
      </c>
      <c r="C18" s="36" t="s">
        <v>102</v>
      </c>
      <c r="D18" s="36" t="s">
        <v>102</v>
      </c>
      <c r="E18" s="23" t="s">
        <v>69</v>
      </c>
      <c r="F18" s="11">
        <v>0</v>
      </c>
      <c r="G18" s="36" t="s">
        <v>101</v>
      </c>
    </row>
    <row r="19" spans="1:6" ht="17.25" customHeight="1">
      <c r="A19" s="34" t="s">
        <v>100</v>
      </c>
      <c r="E19" s="33"/>
      <c r="F19" s="13"/>
    </row>
    <row r="20" spans="1:6" ht="31.5">
      <c r="A20" s="36" t="s">
        <v>102</v>
      </c>
      <c r="B20" s="36" t="s">
        <v>102</v>
      </c>
      <c r="C20" s="36" t="s">
        <v>102</v>
      </c>
      <c r="D20" s="36" t="s">
        <v>102</v>
      </c>
      <c r="E20" s="22" t="s">
        <v>70</v>
      </c>
      <c r="F20" s="39" t="s">
        <v>101</v>
      </c>
    </row>
    <row r="21" spans="1:7" ht="15.75">
      <c r="A21" s="36" t="s">
        <v>102</v>
      </c>
      <c r="B21" s="36" t="s">
        <v>102</v>
      </c>
      <c r="C21" s="36" t="s">
        <v>102</v>
      </c>
      <c r="D21" s="36" t="s">
        <v>102</v>
      </c>
      <c r="E21" s="23" t="s">
        <v>71</v>
      </c>
      <c r="F21" s="11">
        <v>0.8692638413039184</v>
      </c>
      <c r="G21" s="36" t="s">
        <v>101</v>
      </c>
    </row>
    <row r="22" spans="1:7" ht="15.75">
      <c r="A22" s="36" t="s">
        <v>102</v>
      </c>
      <c r="B22" s="36" t="s">
        <v>102</v>
      </c>
      <c r="C22" s="36" t="s">
        <v>102</v>
      </c>
      <c r="D22" s="36" t="s">
        <v>102</v>
      </c>
      <c r="E22" s="23" t="s">
        <v>72</v>
      </c>
      <c r="F22" s="11">
        <v>15.49466506192574</v>
      </c>
      <c r="G22" s="36" t="s">
        <v>101</v>
      </c>
    </row>
    <row r="23" spans="1:6" ht="31.5">
      <c r="A23" s="36" t="s">
        <v>102</v>
      </c>
      <c r="B23" s="36" t="s">
        <v>102</v>
      </c>
      <c r="C23" s="36" t="s">
        <v>102</v>
      </c>
      <c r="D23" s="36" t="s">
        <v>102</v>
      </c>
      <c r="E23" s="23" t="s">
        <v>73</v>
      </c>
      <c r="F23" s="40" t="s">
        <v>101</v>
      </c>
    </row>
    <row r="24" spans="1:6" ht="31.5">
      <c r="A24" s="36" t="s">
        <v>102</v>
      </c>
      <c r="B24" s="36" t="s">
        <v>102</v>
      </c>
      <c r="C24" s="36" t="s">
        <v>102</v>
      </c>
      <c r="D24" s="36" t="s">
        <v>102</v>
      </c>
      <c r="E24" s="23" t="s">
        <v>74</v>
      </c>
      <c r="F24" s="40" t="s">
        <v>101</v>
      </c>
    </row>
    <row r="25" spans="1:7" ht="15.75">
      <c r="A25" s="36" t="s">
        <v>102</v>
      </c>
      <c r="B25" s="36" t="s">
        <v>102</v>
      </c>
      <c r="C25" s="36" t="s">
        <v>102</v>
      </c>
      <c r="D25" s="36" t="s">
        <v>102</v>
      </c>
      <c r="E25" s="23" t="s">
        <v>75</v>
      </c>
      <c r="F25" s="11">
        <v>1.0368549656409334</v>
      </c>
      <c r="G25" s="36" t="s">
        <v>101</v>
      </c>
    </row>
    <row r="26" spans="1:7" ht="15.75">
      <c r="A26" s="36" t="s">
        <v>102</v>
      </c>
      <c r="B26" s="36" t="s">
        <v>102</v>
      </c>
      <c r="C26" s="36" t="s">
        <v>102</v>
      </c>
      <c r="D26" s="36" t="s">
        <v>102</v>
      </c>
      <c r="E26" s="23" t="s">
        <v>76</v>
      </c>
      <c r="F26" s="11">
        <v>77.94940761963719</v>
      </c>
      <c r="G26" s="36" t="s">
        <v>101</v>
      </c>
    </row>
    <row r="27" spans="1:7" ht="15.75">
      <c r="A27" s="36" t="s">
        <v>102</v>
      </c>
      <c r="B27" s="36" t="s">
        <v>102</v>
      </c>
      <c r="C27" s="36" t="s">
        <v>102</v>
      </c>
      <c r="D27" s="36" t="s">
        <v>102</v>
      </c>
      <c r="E27" s="23" t="s">
        <v>77</v>
      </c>
      <c r="F27" s="14">
        <v>0</v>
      </c>
      <c r="G27" s="36" t="s">
        <v>101</v>
      </c>
    </row>
    <row r="28" spans="1:7" ht="15.75">
      <c r="A28" s="36" t="s">
        <v>102</v>
      </c>
      <c r="B28" s="36" t="s">
        <v>102</v>
      </c>
      <c r="C28" s="36" t="s">
        <v>102</v>
      </c>
      <c r="D28" s="36" t="s">
        <v>102</v>
      </c>
      <c r="E28" s="23" t="s">
        <v>78</v>
      </c>
      <c r="F28" s="14">
        <v>61.40413410879029</v>
      </c>
      <c r="G28" s="36" t="s">
        <v>101</v>
      </c>
    </row>
    <row r="29" spans="1:6" ht="17.25" customHeight="1">
      <c r="A29" s="34" t="s">
        <v>100</v>
      </c>
      <c r="E29" s="23"/>
      <c r="F29" s="26"/>
    </row>
    <row r="30" spans="1:6" ht="31.5">
      <c r="A30" s="36" t="s">
        <v>102</v>
      </c>
      <c r="B30" s="36" t="s">
        <v>102</v>
      </c>
      <c r="C30" s="36" t="s">
        <v>102</v>
      </c>
      <c r="D30" s="36" t="s">
        <v>102</v>
      </c>
      <c r="E30" s="22" t="s">
        <v>79</v>
      </c>
      <c r="F30" s="39" t="s">
        <v>101</v>
      </c>
    </row>
    <row r="31" spans="1:7" ht="15.75">
      <c r="A31" s="36" t="s">
        <v>102</v>
      </c>
      <c r="B31" s="36" t="s">
        <v>102</v>
      </c>
      <c r="C31" s="36" t="s">
        <v>102</v>
      </c>
      <c r="D31" s="36" t="s">
        <v>102</v>
      </c>
      <c r="E31" s="23" t="s">
        <v>80</v>
      </c>
      <c r="F31" s="11">
        <v>0</v>
      </c>
      <c r="G31" s="36" t="s">
        <v>101</v>
      </c>
    </row>
    <row r="32" spans="1:7" ht="15.75">
      <c r="A32" s="36" t="s">
        <v>102</v>
      </c>
      <c r="B32" s="36" t="s">
        <v>102</v>
      </c>
      <c r="C32" s="36" t="s">
        <v>102</v>
      </c>
      <c r="D32" s="36" t="s">
        <v>102</v>
      </c>
      <c r="E32" s="23" t="s">
        <v>81</v>
      </c>
      <c r="F32" s="11">
        <v>0</v>
      </c>
      <c r="G32" s="36" t="s">
        <v>101</v>
      </c>
    </row>
    <row r="33" spans="1:6" ht="17.25" customHeight="1">
      <c r="A33" s="34" t="s">
        <v>100</v>
      </c>
      <c r="E33" s="33"/>
      <c r="F33" s="13"/>
    </row>
    <row r="34" spans="1:7" ht="15.75">
      <c r="A34" s="36" t="s">
        <v>102</v>
      </c>
      <c r="B34" s="36" t="s">
        <v>102</v>
      </c>
      <c r="C34" s="36" t="s">
        <v>102</v>
      </c>
      <c r="D34" s="36" t="s">
        <v>102</v>
      </c>
      <c r="E34" s="22" t="s">
        <v>82</v>
      </c>
      <c r="F34" s="12">
        <v>188.5061480195153</v>
      </c>
      <c r="G34" s="36" t="s">
        <v>101</v>
      </c>
    </row>
    <row r="35" spans="1:6" ht="17.25" customHeight="1">
      <c r="A35" s="34" t="s">
        <v>100</v>
      </c>
      <c r="E35" s="33"/>
      <c r="F35" s="13"/>
    </row>
    <row r="36" spans="1:6" ht="31.5">
      <c r="A36" s="36" t="s">
        <v>102</v>
      </c>
      <c r="B36" s="36" t="s">
        <v>102</v>
      </c>
      <c r="C36" s="36" t="s">
        <v>102</v>
      </c>
      <c r="D36" s="36" t="s">
        <v>102</v>
      </c>
      <c r="E36" s="22" t="s">
        <v>83</v>
      </c>
      <c r="F36" s="41" t="s">
        <v>101</v>
      </c>
    </row>
    <row r="37" spans="1:7" ht="25.5">
      <c r="A37" s="36" t="s">
        <v>102</v>
      </c>
      <c r="B37" s="36" t="s">
        <v>102</v>
      </c>
      <c r="C37" s="36" t="s">
        <v>102</v>
      </c>
      <c r="D37" s="36" t="s">
        <v>102</v>
      </c>
      <c r="E37" s="23" t="s">
        <v>84</v>
      </c>
      <c r="F37" s="27">
        <v>0.0011850193614399067</v>
      </c>
      <c r="G37" s="36" t="s">
        <v>101</v>
      </c>
    </row>
    <row r="38" spans="1:7" ht="15.75">
      <c r="A38" s="36" t="s">
        <v>102</v>
      </c>
      <c r="B38" s="36" t="s">
        <v>102</v>
      </c>
      <c r="C38" s="36" t="s">
        <v>102</v>
      </c>
      <c r="D38" s="36" t="s">
        <v>102</v>
      </c>
      <c r="E38" s="23" t="s">
        <v>85</v>
      </c>
      <c r="F38" s="27">
        <v>0.0009590499741230092</v>
      </c>
      <c r="G38" s="36" t="s">
        <v>101</v>
      </c>
    </row>
    <row r="39" spans="1:6" ht="17.25" customHeight="1">
      <c r="A39" s="34" t="s">
        <v>100</v>
      </c>
      <c r="E39" s="24"/>
      <c r="F39" s="27"/>
    </row>
    <row r="40" spans="1:7" ht="15.75">
      <c r="A40" s="36" t="s">
        <v>102</v>
      </c>
      <c r="B40" s="36" t="s">
        <v>102</v>
      </c>
      <c r="C40" s="36" t="s">
        <v>102</v>
      </c>
      <c r="D40" s="36" t="s">
        <v>102</v>
      </c>
      <c r="E40" s="22" t="s">
        <v>28</v>
      </c>
      <c r="F40" s="14">
        <v>132279.970014015</v>
      </c>
      <c r="G40" s="36" t="s">
        <v>101</v>
      </c>
    </row>
    <row r="41" ht="85.5">
      <c r="A41" s="34" t="s">
        <v>111</v>
      </c>
    </row>
  </sheetData>
  <sheetProtection/>
  <conditionalFormatting sqref="F8:F34">
    <cfRule type="cellIs" priority="2" dxfId="31" operator="lessThan">
      <formula>0</formula>
    </cfRule>
  </conditionalFormatting>
  <conditionalFormatting sqref="F37:F38">
    <cfRule type="cellIs" priority="1" dxfId="3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ל-31.12.2023</dc:title>
  <dc:subject/>
  <dc:creator>אלכסנדרה ליסיאנסקי</dc:creator>
  <cp:keywords/>
  <dc:description>עודכן על ידי קרן אברהם בעזרת מקרו גרסה 11 בתאריך 24/04/24  בשעה  07:34:16</dc:description>
  <cp:lastModifiedBy>קרן אברהם</cp:lastModifiedBy>
  <dcterms:created xsi:type="dcterms:W3CDTF">2024-04-21T15:23:59Z</dcterms:created>
  <dcterms:modified xsi:type="dcterms:W3CDTF">2024-04-24T04:39:03Z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CUSTOMERS-1715-16533</vt:lpwstr>
  </property>
  <property fmtid="{D5CDD505-2E9C-101B-9397-08002B2CF9AE}" pid="5" name="_dlc_DocIdItemGu">
    <vt:lpwstr>a6a238f7-3373-4d7a-9606-1ec935c209fa</vt:lpwstr>
  </property>
  <property fmtid="{D5CDD505-2E9C-101B-9397-08002B2CF9AE}" pid="6" name="_dlc_DocIdU">
    <vt:lpwstr>https://www-edit.harel-ext.com/long-term-savings/pension/funds/reut/_layouts/15/DocIdRedir.aspx?ID=CUSTOMERS-1715-16533, CUSTOMERS-1715-16533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2024-05-08T00:00:00Z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ctivitiesAndServic">
    <vt:lpwstr/>
  </property>
  <property fmtid="{D5CDD505-2E9C-101B-9397-08002B2CF9AE}" pid="15" name="HarelAutoKeyAssignme">
    <vt:lpwstr>0</vt:lpwstr>
  </property>
  <property fmtid="{D5CDD505-2E9C-101B-9397-08002B2CF9AE}" pid="16" name="Ord">
    <vt:lpwstr>1653300.00000000</vt:lpwstr>
  </property>
  <property fmtid="{D5CDD505-2E9C-101B-9397-08002B2CF9AE}" pid="17" name="HarelInfoTypeTaxHTFie">
    <vt:lpwstr/>
  </property>
  <property fmtid="{D5CDD505-2E9C-101B-9397-08002B2CF9AE}" pid="18" name="nd4fb19c9beb4c13bd210a9bb73b2d">
    <vt:lpwstr/>
  </property>
  <property fmtid="{D5CDD505-2E9C-101B-9397-08002B2CF9AE}" pid="19" name="HarelExcludeFromFilte">
    <vt:lpwstr>0</vt:lpwstr>
  </property>
  <property fmtid="{D5CDD505-2E9C-101B-9397-08002B2CF9AE}" pid="20" name="HarelAreaAndProductsTaxHTFie">
    <vt:lpwstr/>
  </property>
  <property fmtid="{D5CDD505-2E9C-101B-9397-08002B2CF9AE}" pid="21" name="HarelActivitiesAndServicesTaxHTFie">
    <vt:lpwstr/>
  </property>
  <property fmtid="{D5CDD505-2E9C-101B-9397-08002B2CF9AE}" pid="22" name="TaxCatchA">
    <vt:lpwstr/>
  </property>
  <property fmtid="{D5CDD505-2E9C-101B-9397-08002B2CF9AE}" pid="23" name="HarelRequiredDownloadFieldLook">
    <vt:lpwstr/>
  </property>
</Properties>
</file>