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819F8797-B649-4BCA-A6C1-7D4BE2B5A1DA}" xr6:coauthVersionLast="36" xr6:coauthVersionMax="36" xr10:uidLastSave="{00000000-0000-0000-0000-000000000000}"/>
  <bookViews>
    <workbookView xWindow="-120" yWindow="-120" windowWidth="29040" windowHeight="17640" tabRatio="746" activeTab="1" xr2:uid="{00000000-000D-0000-FFFF-FFFF00000000}"/>
  </bookViews>
  <sheets>
    <sheet name="אודות הקרן " sheetId="1" r:id="rId1"/>
    <sheet name="הרכב נכסים כללית" sheetId="5" r:id="rId2"/>
    <sheet name="קופג צהל" sheetId="7" state="hidden" r:id="rId3"/>
  </sheets>
  <definedNames>
    <definedName name="_xlnm.Print_Area" localSheetId="0">'אודות הקרן '!$B$1:$P$2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3" i="1" s="1"/>
  <c r="C28" i="7"/>
  <c r="C30" i="7" s="1"/>
  <c r="C5" i="7" l="1"/>
  <c r="C33" i="7"/>
  <c r="C6" i="7"/>
  <c r="C9" i="7"/>
  <c r="C11" i="7"/>
  <c r="C8" i="7"/>
  <c r="C10" i="7"/>
  <c r="C12" i="7"/>
  <c r="C7" i="7"/>
  <c r="C16" i="7" l="1"/>
</calcChain>
</file>

<file path=xl/sharedStrings.xml><?xml version="1.0" encoding="utf-8"?>
<sst xmlns="http://schemas.openxmlformats.org/spreadsheetml/2006/main" count="96" uniqueCount="50">
  <si>
    <t>הראל פנסיה כללית</t>
  </si>
  <si>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</si>
  <si>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</si>
  <si>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</si>
  <si>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</si>
  <si>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</si>
  <si>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</si>
  <si>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</si>
  <si>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</si>
  <si>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</si>
  <si>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</si>
  <si>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</si>
  <si>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</si>
  <si>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</si>
  <si>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</si>
  <si>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</si>
  <si>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</si>
  <si>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</si>
  <si>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</si>
  <si>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</si>
  <si>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</si>
  <si>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</si>
  <si>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</si>
  <si>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</si>
  <si>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</si>
  <si>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</si>
  <si>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הראל פנסיה כללית הלכה</t>
  </si>
  <si>
    <t>נתוני קרנות הראל פנסיה כללית ליום 31 בדצמבר 2024</t>
  </si>
  <si>
    <t>הראל פנסיה כללית אשראי ואג"ח</t>
  </si>
  <si>
    <t>הראל פנסיה כללית עוקב מדדי אג"ח</t>
  </si>
  <si>
    <t>הראל פנסיה כללית מסלול אג"ח סחיר</t>
  </si>
  <si>
    <t>הראל פנסיה כללית מסלול לבני 60 ומעלה</t>
  </si>
  <si>
    <t>הראל פנסיה כללית מסלול לבני 50 עד 60</t>
  </si>
  <si>
    <t>הראל פנסיה כללית מסלול לגילאי 50 ומטה</t>
  </si>
  <si>
    <t>הראל פנסיה כללית מניות</t>
  </si>
  <si>
    <t>הראל פנסיה כללית כספי (שקלי)</t>
  </si>
  <si>
    <t>הראל פנסיה כללית עוקב מדד 500 s&amp;p</t>
  </si>
  <si>
    <t>הראל פנסיה כללית עוקב מדדים גמיש</t>
  </si>
  <si>
    <t>הראל פנסיה כללית משולב סחיר</t>
  </si>
  <si>
    <t>הראל פנסיה כללית קיימות</t>
  </si>
  <si>
    <t>הראל פנסיה כללית עוקב מדדי מניות</t>
  </si>
  <si>
    <t>הראל פנסיה כללית מניות סחיר</t>
  </si>
  <si>
    <t>הראל פנסיה כללית מבוטחים</t>
  </si>
  <si>
    <t>הראל פנסיה כללית לפי דוח כספי 31/12/24</t>
  </si>
  <si>
    <t>תחילת מידע טבלה</t>
  </si>
  <si>
    <t>תחילת מידע טבלה צד ימין</t>
  </si>
  <si>
    <t>סוף מידע טבלה צד שמאל</t>
  </si>
  <si>
    <t>סוף מידע טבלה</t>
  </si>
  <si>
    <t>סוף מידע</t>
  </si>
  <si>
    <t>תחילת מידע טבלה צד ימי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</si>
</sst>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_);_(@_)"/>
    <numFmt numFmtId="165" formatCode="_ * #,##0_ ;_ * \-#,##0_ ;_ * &quot;-&quot;??_ ;_ @_ "/>
  </numFmts>
  <fonts count="1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/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0" fillId="2" borderId="0" xfId="0" applyFill="1"/>
    <xf numFmtId="9" fontId="0" fillId="2" borderId="0" xfId="2" applyFont="1" applyFill="1" applyAlignment="1"/>
    <xf numFmtId="0" fontId="0" fillId="2" borderId="4" xfId="0" applyFill="1" applyBorder="1"/>
    <xf numFmtId="164" fontId="0" fillId="2" borderId="4" xfId="0" applyNumberForma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wrapText="1"/>
    </xf>
    <xf numFmtId="10" fontId="0" fillId="2" borderId="0" xfId="0" applyNumberFormat="1" applyFill="1"/>
    <xf numFmtId="165" fontId="0" fillId="2" borderId="4" xfId="1" applyNumberFormat="1" applyFont="1" applyFill="1" applyBorder="1" applyAlignment="1"/>
    <xf numFmtId="165" fontId="0" fillId="2" borderId="0" xfId="0" applyNumberFormat="1" applyFill="1"/>
    <xf numFmtId="0" fontId="1" fillId="2" borderId="4" xfId="0" applyFont="1" applyFill="1" applyBorder="1"/>
    <xf numFmtId="165" fontId="1" fillId="2" borderId="4" xfId="1" applyNumberFormat="1" applyFont="1" applyFill="1" applyBorder="1" applyAlignment="1"/>
    <xf numFmtId="0" fontId="0" fillId="2" borderId="7" xfId="0" applyFill="1" applyBorder="1"/>
    <xf numFmtId="165" fontId="0" fillId="2" borderId="7" xfId="0" applyNumberFormat="1" applyFill="1" applyBorder="1"/>
    <xf numFmtId="0" fontId="1" fillId="2" borderId="8" xfId="0" applyFont="1" applyFill="1" applyBorder="1"/>
    <xf numFmtId="165" fontId="4" fillId="0" borderId="3" xfId="0" applyNumberFormat="1" applyFont="1" applyBorder="1"/>
    <xf numFmtId="165" fontId="0" fillId="3" borderId="4" xfId="1" applyNumberFormat="1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165" fontId="0" fillId="0" borderId="4" xfId="1" applyNumberFormat="1" applyFont="1" applyFill="1" applyBorder="1" applyAlignment="1"/>
    <xf numFmtId="3" fontId="0" fillId="2" borderId="0" xfId="0" applyNumberFormat="1" applyFill="1"/>
    <xf numFmtId="3" fontId="12" fillId="0" borderId="4" xfId="0" applyNumberFormat="1" applyFont="1" applyBorder="1" applyAlignment="1">
      <alignment horizontal="right" wrapText="1"/>
    </xf>
    <xf numFmtId="0" fontId="0" fillId="2" borderId="9" xfId="0" applyFill="1" applyBorder="1"/>
    <xf numFmtId="165" fontId="0" fillId="2" borderId="10" xfId="0" applyNumberFormat="1" applyFill="1" applyBorder="1"/>
    <xf numFmtId="0" fontId="11" fillId="0" borderId="0" xfId="0" applyFont="1"/>
    <xf numFmtId="165" fontId="4" fillId="2" borderId="3" xfId="1" applyNumberFormat="1" applyFont="1" applyFill="1" applyBorder="1"/>
    <xf numFmtId="165" fontId="4" fillId="3" borderId="3" xfId="1" applyNumberFormat="1" applyFont="1" applyFill="1" applyBorder="1"/>
    <xf numFmtId="43" fontId="4" fillId="2" borderId="3" xfId="1" applyFont="1" applyFill="1" applyBorder="1"/>
    <xf numFmtId="43" fontId="4" fillId="0" borderId="3" xfId="1" applyFont="1" applyFill="1" applyBorder="1"/>
    <xf numFmtId="2" fontId="4" fillId="0" borderId="3" xfId="0" applyNumberFormat="1" applyFont="1" applyBorder="1"/>
    <xf numFmtId="165" fontId="4" fillId="2" borderId="3" xfId="0" applyNumberFormat="1" applyFont="1" applyFill="1" applyBorder="1"/>
    <xf numFmtId="0" fontId="4" fillId="3" borderId="3" xfId="0" applyFont="1" applyFill="1" applyBorder="1"/>
    <xf numFmtId="0" fontId="4" fillId="2" borderId="3" xfId="1" applyNumberFormat="1" applyFont="1" applyFill="1" applyBorder="1"/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16" xfId="0" applyFont="1" applyFill="1" applyBorder="1" applyAlignment="1">
      <alignment horizontal="center"/>
    </xf>
  </cellXfs>
  <cellStyles count="21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Comma 2 2" xfId="16" xr:uid="{764FD558-379B-4CF2-A7B1-7A2371CABBB7}"/>
    <cellStyle name="Hyperlink 2" xfId="3" xr:uid="{00000000-0005-0000-0000-000004000000}"/>
    <cellStyle name="Hyperlink 2 2" xfId="10" xr:uid="{00000000-0005-0000-0000-000005000000}"/>
    <cellStyle name="Normal" xfId="0" builtinId="0"/>
    <cellStyle name="Normal 114" xfId="20" xr:uid="{D4CD49ED-EFB7-47AC-B936-3318754CC02B}"/>
    <cellStyle name="Normal 18" xfId="17" xr:uid="{102593F9-C321-4B59-A59A-710922DEF2CF}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2 3" xfId="15" xr:uid="{C7CC735D-D008-4E42-B68F-E6D22B524224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Normal 4 5" xfId="18" xr:uid="{BC69E87F-D942-43F1-9EC1-B7C78DA91AA8}"/>
    <cellStyle name="Normal 58 3" xfId="19" xr:uid="{700CF3F3-F145-4406-9434-03F502848C54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9999FF"/>
      <color rgb="FFCCFF99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31750</xdr:colOff>
      <xdr:row>0</xdr:row>
      <xdr:rowOff>0</xdr:rowOff>
    </xdr:from>
    <xdr:to>
      <xdr:col>22</xdr:col>
      <xdr:colOff>28575</xdr:colOff>
      <xdr:row>2</xdr:row>
      <xdr:rowOff>155575</xdr:rowOff>
    </xdr:to>
    <xdr:pic>
      <xdr:nvPicPr>
        <xdr:cNvPr id="2" name="תמונה 2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AC49DA77-B83D-4267-B1EF-A9A452AF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347925" y="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99FF"/>
    <pageSetUpPr fitToPage="1"/>
  </sheetPr>
  <dimension ref="A1:U18"/>
  <sheetViews>
    <sheetView rightToLeft="1" zoomScale="90" zoomScaleNormal="90" workbookViewId="0">
      <selection activeCell="B14" sqref="B14:T14"/>
    </sheetView>
  </sheetViews>
  <sheetFormatPr defaultColWidth="9" defaultRowHeight="14.25" x14ac:dyDescent="0.2"/>
  <cols>
    <col min="1" max="1" width="9" style="1"/>
    <col min="2" max="2" width="41.75" style="1" customWidth="1"/>
    <col min="3" max="3" width="7.75" style="1" customWidth="1"/>
    <col min="4" max="4" width="15.125" style="1" bestFit="1" customWidth="1"/>
    <col min="5" max="15" width="8.75" style="1" customWidth="1"/>
    <col min="16" max="16" width="10.375" style="1" customWidth="1"/>
    <col min="17" max="16384" width="9" style="1"/>
  </cols>
  <sheetData>
    <row r="1" spans="1:21" ht="20.25" customHeight="1" x14ac:dyDescent="0.25">
      <c r="B1" s="9" t="s">
        <v>27</v>
      </c>
      <c r="C1" s="10"/>
      <c r="D1" s="10"/>
      <c r="E1" s="10"/>
      <c r="F1" s="10"/>
      <c r="G1" s="10"/>
      <c r="H1" s="10"/>
      <c r="I1" s="8"/>
      <c r="J1" s="8"/>
    </row>
    <row r="3" spans="1:21" ht="15" thickBot="1" x14ac:dyDescent="0.25">
      <c r="B3" s="37" t="s">
        <v>44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1" ht="15" customHeight="1" thickBot="1" x14ac:dyDescent="0.3">
      <c r="A4" s="38" t="s">
        <v>49</v>
      </c>
      <c r="B4" s="46" t="s">
        <v>8</v>
      </c>
      <c r="C4" s="46"/>
      <c r="D4" s="45" t="s">
        <v>0</v>
      </c>
      <c r="E4" s="36">
        <v>2164</v>
      </c>
      <c r="F4" s="36">
        <v>15281</v>
      </c>
      <c r="G4" s="36">
        <v>15282</v>
      </c>
      <c r="H4" s="36">
        <v>15280</v>
      </c>
      <c r="I4" s="36">
        <v>9862</v>
      </c>
      <c r="J4" s="36">
        <v>9858</v>
      </c>
      <c r="K4" s="36">
        <v>9856</v>
      </c>
      <c r="L4" s="36">
        <v>13278</v>
      </c>
      <c r="M4" s="36">
        <v>13279</v>
      </c>
      <c r="N4" s="36">
        <v>13424</v>
      </c>
      <c r="O4" s="36">
        <v>14192</v>
      </c>
      <c r="P4" s="36">
        <v>14193</v>
      </c>
      <c r="Q4" s="36">
        <v>14194</v>
      </c>
      <c r="R4" s="36">
        <v>15039</v>
      </c>
      <c r="S4" s="36">
        <v>15279</v>
      </c>
      <c r="T4" s="36">
        <v>13684</v>
      </c>
      <c r="U4" s="40" t="s">
        <v>46</v>
      </c>
    </row>
    <row r="5" spans="1:21" ht="90.75" thickBot="1" x14ac:dyDescent="0.3">
      <c r="A5" s="38"/>
      <c r="B5" s="46"/>
      <c r="C5" s="46"/>
      <c r="D5" s="45"/>
      <c r="E5" s="11" t="s">
        <v>9</v>
      </c>
      <c r="F5" s="11" t="s">
        <v>28</v>
      </c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  <c r="M5" s="11" t="s">
        <v>35</v>
      </c>
      <c r="N5" s="11" t="s">
        <v>36</v>
      </c>
      <c r="O5" s="11" t="s">
        <v>37</v>
      </c>
      <c r="P5" s="11" t="s">
        <v>38</v>
      </c>
      <c r="Q5" s="11" t="s">
        <v>39</v>
      </c>
      <c r="R5" s="11" t="s">
        <v>40</v>
      </c>
      <c r="S5" s="11" t="s">
        <v>41</v>
      </c>
      <c r="T5" s="11" t="s">
        <v>26</v>
      </c>
      <c r="U5" s="40"/>
    </row>
    <row r="6" spans="1:21" ht="15.75" thickBot="1" x14ac:dyDescent="0.3">
      <c r="A6" s="38"/>
      <c r="B6" s="47" t="s">
        <v>6</v>
      </c>
      <c r="C6" s="22" t="s">
        <v>1</v>
      </c>
      <c r="D6" s="29">
        <f>SUM(E6:T6)</f>
        <v>5574060.9947146699</v>
      </c>
      <c r="E6" s="29">
        <v>942431.27557967033</v>
      </c>
      <c r="F6" s="29">
        <v>1772.9911864999999</v>
      </c>
      <c r="G6" s="29">
        <v>2282.7681905000004</v>
      </c>
      <c r="H6" s="29">
        <v>1333.6722905000001</v>
      </c>
      <c r="I6" s="29">
        <v>1530808.7370349998</v>
      </c>
      <c r="J6" s="29">
        <v>436017.52156849997</v>
      </c>
      <c r="K6" s="29">
        <v>207526.377798</v>
      </c>
      <c r="L6" s="29">
        <v>480942.52303350001</v>
      </c>
      <c r="M6" s="29">
        <v>13421.079985499999</v>
      </c>
      <c r="N6" s="29">
        <v>1820025.1948895</v>
      </c>
      <c r="O6" s="29">
        <v>10221.3675</v>
      </c>
      <c r="P6" s="29">
        <v>4581.3850204999999</v>
      </c>
      <c r="Q6" s="29">
        <v>1080.4689114999999</v>
      </c>
      <c r="R6" s="29">
        <v>96419.048722000007</v>
      </c>
      <c r="S6" s="29">
        <v>5419.5374595000003</v>
      </c>
      <c r="T6" s="29">
        <v>19777.045544000001</v>
      </c>
      <c r="U6" s="40"/>
    </row>
    <row r="7" spans="1:21" ht="15.75" thickBot="1" x14ac:dyDescent="0.3">
      <c r="A7" s="38"/>
      <c r="B7" s="47"/>
      <c r="C7" s="22" t="s">
        <v>2</v>
      </c>
      <c r="D7" s="29">
        <v>418793.85584093543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40"/>
    </row>
    <row r="8" spans="1:21" ht="15.75" thickBot="1" x14ac:dyDescent="0.3">
      <c r="A8" s="38"/>
      <c r="B8" s="47" t="s">
        <v>3</v>
      </c>
      <c r="C8" s="47"/>
      <c r="D8" s="31">
        <v>20.988382509174386</v>
      </c>
      <c r="E8" s="32">
        <v>0.27169138332208131</v>
      </c>
      <c r="F8" s="32">
        <v>3.1599255879055654E-2</v>
      </c>
      <c r="G8" s="32">
        <v>3.0687900549986047E-2</v>
      </c>
      <c r="H8" s="32">
        <v>4.6413707512660274E-2</v>
      </c>
      <c r="I8" s="32">
        <v>0.13792886424235373</v>
      </c>
      <c r="J8" s="32">
        <v>0.18746356051260182</v>
      </c>
      <c r="K8" s="32">
        <v>0.25679206268318655</v>
      </c>
      <c r="L8" s="32">
        <v>9.2150682684422058E-2</v>
      </c>
      <c r="M8" s="32">
        <v>0.12459776041682247</v>
      </c>
      <c r="N8" s="32">
        <v>7.974917832593853E-2</v>
      </c>
      <c r="O8" s="32">
        <v>7.510244435551261E-2</v>
      </c>
      <c r="P8" s="32">
        <v>7.2299134852382707E-2</v>
      </c>
      <c r="Q8" s="32">
        <v>0.13884528177865452</v>
      </c>
      <c r="R8" s="32">
        <v>7.4737959902915208E-2</v>
      </c>
      <c r="S8" s="32">
        <v>5.1973150623219055E-2</v>
      </c>
      <c r="T8" s="32">
        <v>0.17974767171720085</v>
      </c>
      <c r="U8" s="40"/>
    </row>
    <row r="9" spans="1:21" ht="15.75" thickBot="1" x14ac:dyDescent="0.3">
      <c r="A9" s="38"/>
      <c r="B9" s="47" t="s">
        <v>5</v>
      </c>
      <c r="C9" s="47"/>
      <c r="D9" s="31">
        <v>7.2715833523519624</v>
      </c>
      <c r="E9" s="32">
        <v>0.81272784590709424</v>
      </c>
      <c r="F9" s="32">
        <v>1.2764894139140428</v>
      </c>
      <c r="G9" s="32">
        <v>1.4309586308740443</v>
      </c>
      <c r="H9" s="32">
        <v>1.1418376374133601</v>
      </c>
      <c r="I9" s="32">
        <v>1.1608759210872339</v>
      </c>
      <c r="J9" s="32">
        <v>1.4584177731057444</v>
      </c>
      <c r="K9" s="32">
        <v>1.4114600540480158</v>
      </c>
      <c r="L9" s="32">
        <v>1.0339038424776612</v>
      </c>
      <c r="M9" s="32">
        <v>1.160249466258648</v>
      </c>
      <c r="N9" s="32">
        <v>1.0872704703162812</v>
      </c>
      <c r="O9" s="32">
        <v>1.1500602571461334</v>
      </c>
      <c r="P9" s="32">
        <v>1.2641652397998833</v>
      </c>
      <c r="Q9" s="32">
        <v>0.86557351268278981</v>
      </c>
      <c r="R9" s="32">
        <v>1.2417156836634937</v>
      </c>
      <c r="S9" s="32">
        <v>1.0092353627793853</v>
      </c>
      <c r="T9" s="32">
        <v>1.3551004937755311</v>
      </c>
      <c r="U9" s="40"/>
    </row>
    <row r="10" spans="1:21" ht="15.75" thickBot="1" x14ac:dyDescent="0.3">
      <c r="A10" s="38"/>
      <c r="B10" s="41" t="s">
        <v>23</v>
      </c>
      <c r="C10" s="42"/>
      <c r="D10" s="33"/>
      <c r="E10" s="32">
        <v>0.2923092472103565</v>
      </c>
      <c r="F10" s="32">
        <v>6.5485078299067504E-3</v>
      </c>
      <c r="G10" s="32">
        <v>0.13620746254380231</v>
      </c>
      <c r="H10" s="32">
        <v>1.3345130546161274E-3</v>
      </c>
      <c r="I10" s="32">
        <v>0.34835768068259743</v>
      </c>
      <c r="J10" s="32">
        <v>0.29419763671149574</v>
      </c>
      <c r="K10" s="32">
        <v>0.18513423842287063</v>
      </c>
      <c r="L10" s="32">
        <v>0.18461209273181128</v>
      </c>
      <c r="M10" s="32">
        <v>2.8581201529996698E-3</v>
      </c>
      <c r="N10" s="32">
        <v>2.2528697555370188E-2</v>
      </c>
      <c r="O10" s="32">
        <v>7.4728542762375297E-2</v>
      </c>
      <c r="P10" s="32">
        <v>0.20226051521822089</v>
      </c>
      <c r="Q10" s="32">
        <v>0.30349769122730424</v>
      </c>
      <c r="R10" s="32">
        <v>0.15647572662281234</v>
      </c>
      <c r="S10" s="32">
        <v>3.5311001708379993E-3</v>
      </c>
      <c r="T10" s="32">
        <v>1.9833831796400751E-2</v>
      </c>
      <c r="U10" s="40"/>
    </row>
    <row r="11" spans="1:21" ht="15.75" thickBot="1" x14ac:dyDescent="0.3">
      <c r="A11" s="38"/>
      <c r="B11" s="41" t="s">
        <v>24</v>
      </c>
      <c r="C11" s="42"/>
      <c r="D11" s="33"/>
      <c r="E11" s="32">
        <v>0.2923092472103565</v>
      </c>
      <c r="F11" s="32">
        <v>6.5485078299067504E-3</v>
      </c>
      <c r="G11" s="32">
        <v>0.13620746254380231</v>
      </c>
      <c r="H11" s="32">
        <v>1.3345130546161274E-3</v>
      </c>
      <c r="I11" s="32">
        <v>0.34835768068259743</v>
      </c>
      <c r="J11" s="32">
        <v>0.29419763671149574</v>
      </c>
      <c r="K11" s="32">
        <v>0.18513423842287063</v>
      </c>
      <c r="L11" s="32">
        <v>0.18461209273181128</v>
      </c>
      <c r="M11" s="32">
        <v>2.8581201529996698E-3</v>
      </c>
      <c r="N11" s="32">
        <v>2.2528697555370188E-2</v>
      </c>
      <c r="O11" s="32">
        <v>7.4728542762375297E-2</v>
      </c>
      <c r="P11" s="32">
        <v>0.20226051521822089</v>
      </c>
      <c r="Q11" s="32">
        <v>0.30349769122730424</v>
      </c>
      <c r="R11" s="32">
        <v>0.15647572662281234</v>
      </c>
      <c r="S11" s="32">
        <v>3.5311001708379993E-3</v>
      </c>
      <c r="T11" s="32">
        <v>1.9833831796400751E-2</v>
      </c>
      <c r="U11" s="40"/>
    </row>
    <row r="12" spans="1:21" ht="15.75" thickBot="1" x14ac:dyDescent="0.3">
      <c r="A12" s="38"/>
      <c r="B12" s="41" t="s">
        <v>4</v>
      </c>
      <c r="C12" s="42"/>
      <c r="D12" s="31"/>
      <c r="E12" s="32">
        <v>11.061447037424333</v>
      </c>
      <c r="F12" s="32">
        <v>3.1127121199999941</v>
      </c>
      <c r="G12" s="32">
        <v>1.6369669038976298</v>
      </c>
      <c r="H12" s="32">
        <v>4.6571030401548086</v>
      </c>
      <c r="I12" s="32">
        <v>12.564325605914384</v>
      </c>
      <c r="J12" s="32">
        <v>11.389240406257329</v>
      </c>
      <c r="K12" s="32">
        <v>8.3972715134495992</v>
      </c>
      <c r="L12" s="32">
        <v>20.062275311718516</v>
      </c>
      <c r="M12" s="32">
        <v>4.3916143291836907</v>
      </c>
      <c r="N12" s="32">
        <v>25.756436998328635</v>
      </c>
      <c r="O12" s="32">
        <v>13.360586453399591</v>
      </c>
      <c r="P12" s="32">
        <v>12.153344813803635</v>
      </c>
      <c r="Q12" s="32">
        <v>-7.5133996575190043</v>
      </c>
      <c r="R12" s="32">
        <v>22.361326540821569</v>
      </c>
      <c r="S12" s="32">
        <v>26.443016744598591</v>
      </c>
      <c r="T12" s="32">
        <v>9.2494813479019111</v>
      </c>
      <c r="U12" s="40"/>
    </row>
    <row r="13" spans="1:21" ht="15.75" thickBot="1" x14ac:dyDescent="0.3">
      <c r="A13" s="38"/>
      <c r="B13" s="43" t="s">
        <v>7</v>
      </c>
      <c r="C13" s="44"/>
      <c r="D13" s="34">
        <f>SUM(D6:D7)</f>
        <v>5992854.8505556053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40"/>
    </row>
    <row r="14" spans="1:21" x14ac:dyDescent="0.2">
      <c r="B14" s="39" t="s">
        <v>47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8" ht="12.75" customHeight="1" x14ac:dyDescent="0.2"/>
  </sheetData>
  <mergeCells count="13">
    <mergeCell ref="B3:T3"/>
    <mergeCell ref="A4:A13"/>
    <mergeCell ref="B14:T14"/>
    <mergeCell ref="U4:U13"/>
    <mergeCell ref="B10:C10"/>
    <mergeCell ref="B11:C11"/>
    <mergeCell ref="B12:C12"/>
    <mergeCell ref="B13:C13"/>
    <mergeCell ref="D4:D5"/>
    <mergeCell ref="B4:C5"/>
    <mergeCell ref="B6:B7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A2:S40"/>
  <sheetViews>
    <sheetView rightToLeft="1" tabSelected="1" zoomScale="85" zoomScaleNormal="85" workbookViewId="0">
      <selection activeCell="K38" sqref="K38"/>
    </sheetView>
  </sheetViews>
  <sheetFormatPr defaultColWidth="9" defaultRowHeight="14.25" x14ac:dyDescent="0.2"/>
  <cols>
    <col min="1" max="1" width="9" style="1"/>
    <col min="2" max="2" width="33.375" style="1" bestFit="1" customWidth="1"/>
    <col min="3" max="3" width="14.125" style="1" bestFit="1" customWidth="1"/>
    <col min="4" max="4" width="10.375" style="1" bestFit="1" customWidth="1"/>
    <col min="5" max="5" width="9.625" style="1" bestFit="1" customWidth="1"/>
    <col min="6" max="6" width="9.75" style="1" bestFit="1" customWidth="1"/>
    <col min="7" max="7" width="10" style="1" bestFit="1" customWidth="1"/>
    <col min="8" max="8" width="8.625" style="1" bestFit="1" customWidth="1"/>
    <col min="9" max="11" width="9" style="1"/>
    <col min="12" max="12" width="10" style="1" bestFit="1" customWidth="1"/>
    <col min="13" max="16384" width="9" style="1"/>
  </cols>
  <sheetData>
    <row r="2" spans="1:19" ht="15" x14ac:dyDescent="0.25">
      <c r="B2" s="28" t="s">
        <v>43</v>
      </c>
    </row>
    <row r="3" spans="1:19" x14ac:dyDescent="0.2">
      <c r="B3" s="49" t="s">
        <v>44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76.5" x14ac:dyDescent="0.2">
      <c r="A4" s="48" t="s">
        <v>45</v>
      </c>
      <c r="B4" s="3"/>
      <c r="C4" s="25" t="s">
        <v>42</v>
      </c>
      <c r="D4" s="25" t="s">
        <v>28</v>
      </c>
      <c r="E4" s="25" t="s">
        <v>29</v>
      </c>
      <c r="F4" s="25" t="s">
        <v>30</v>
      </c>
      <c r="G4" s="25" t="s">
        <v>31</v>
      </c>
      <c r="H4" s="25" t="s">
        <v>32</v>
      </c>
      <c r="I4" s="25" t="s">
        <v>33</v>
      </c>
      <c r="J4" s="25" t="s">
        <v>34</v>
      </c>
      <c r="K4" s="25" t="s">
        <v>35</v>
      </c>
      <c r="L4" s="25" t="s">
        <v>36</v>
      </c>
      <c r="M4" s="25" t="s">
        <v>37</v>
      </c>
      <c r="N4" s="25" t="s">
        <v>38</v>
      </c>
      <c r="O4" s="25" t="s">
        <v>39</v>
      </c>
      <c r="P4" s="25" t="s">
        <v>40</v>
      </c>
      <c r="Q4" s="25" t="s">
        <v>41</v>
      </c>
      <c r="R4" s="25" t="s">
        <v>26</v>
      </c>
      <c r="S4" s="48" t="s">
        <v>46</v>
      </c>
    </row>
    <row r="5" spans="1:19" x14ac:dyDescent="0.2">
      <c r="A5" s="48"/>
      <c r="B5" s="3" t="s">
        <v>11</v>
      </c>
      <c r="C5" s="5">
        <v>0.29017703763142616</v>
      </c>
      <c r="D5" s="5">
        <v>0.11642209303841904</v>
      </c>
      <c r="E5" s="5">
        <v>0.92257090234059813</v>
      </c>
      <c r="F5" s="5">
        <v>0.11829233281427312</v>
      </c>
      <c r="G5" s="5">
        <v>0.35518671207859298</v>
      </c>
      <c r="H5" s="5">
        <v>0.30924293112330314</v>
      </c>
      <c r="I5" s="5">
        <v>0.20670020602685232</v>
      </c>
      <c r="J5" s="5">
        <v>0.6534277513410206</v>
      </c>
      <c r="K5" s="5">
        <v>0</v>
      </c>
      <c r="L5" s="5">
        <v>0.45193577029865001</v>
      </c>
      <c r="M5" s="5">
        <v>0.96113205520132194</v>
      </c>
      <c r="N5" s="5">
        <v>0.39287563289071958</v>
      </c>
      <c r="O5" s="5">
        <v>0.7809474502219399</v>
      </c>
      <c r="P5" s="5">
        <v>0.9744512378631055</v>
      </c>
      <c r="Q5" s="5">
        <v>0.90085303401029082</v>
      </c>
      <c r="R5" s="5">
        <v>-9.6826565714763727E-3</v>
      </c>
      <c r="S5" s="48"/>
    </row>
    <row r="6" spans="1:19" x14ac:dyDescent="0.2">
      <c r="A6" s="48"/>
      <c r="B6" s="3" t="s">
        <v>12</v>
      </c>
      <c r="C6" s="5">
        <v>0.15640472574548928</v>
      </c>
      <c r="D6" s="5">
        <v>0.37059926673978422</v>
      </c>
      <c r="E6" s="5">
        <v>0</v>
      </c>
      <c r="F6" s="5">
        <v>0</v>
      </c>
      <c r="G6" s="5">
        <v>0.20185115450727945</v>
      </c>
      <c r="H6" s="5">
        <v>0.20692773745390508</v>
      </c>
      <c r="I6" s="5">
        <v>0.32408538429806849</v>
      </c>
      <c r="J6" s="5">
        <v>0.14131551902329276</v>
      </c>
      <c r="K6" s="5">
        <v>0.74359991297370998</v>
      </c>
      <c r="L6" s="5">
        <v>0.11056741449624695</v>
      </c>
      <c r="M6" s="5">
        <v>0</v>
      </c>
      <c r="N6" s="5">
        <v>0.10726537977141404</v>
      </c>
      <c r="O6" s="5">
        <v>0</v>
      </c>
      <c r="P6" s="5">
        <v>5.6783706773397745E-6</v>
      </c>
      <c r="Q6" s="5">
        <v>0</v>
      </c>
      <c r="R6" s="5">
        <v>0.80309715709850193</v>
      </c>
      <c r="S6" s="48"/>
    </row>
    <row r="7" spans="1:19" x14ac:dyDescent="0.2">
      <c r="A7" s="48"/>
      <c r="B7" s="3" t="s">
        <v>13</v>
      </c>
      <c r="C7" s="5">
        <v>9.6174399983759665E-2</v>
      </c>
      <c r="D7" s="5">
        <v>0.43801219855358814</v>
      </c>
      <c r="E7" s="5">
        <v>0</v>
      </c>
      <c r="F7" s="5">
        <v>0.68744792347547079</v>
      </c>
      <c r="G7" s="5">
        <v>0.1022306018360038</v>
      </c>
      <c r="H7" s="5">
        <v>0.15652106852491773</v>
      </c>
      <c r="I7" s="5">
        <v>0.19501320377561196</v>
      </c>
      <c r="J7" s="5">
        <v>1.9601851725519673E-5</v>
      </c>
      <c r="K7" s="5">
        <v>0</v>
      </c>
      <c r="L7" s="5">
        <v>0</v>
      </c>
      <c r="M7" s="5">
        <v>0</v>
      </c>
      <c r="N7" s="5">
        <v>0.24818409794248381</v>
      </c>
      <c r="O7" s="5">
        <v>0</v>
      </c>
      <c r="P7" s="5">
        <v>0</v>
      </c>
      <c r="Q7" s="5">
        <v>0</v>
      </c>
      <c r="R7" s="5">
        <v>0</v>
      </c>
      <c r="S7" s="48"/>
    </row>
    <row r="8" spans="1:19" x14ac:dyDescent="0.2">
      <c r="A8" s="48"/>
      <c r="B8" s="3" t="s">
        <v>14</v>
      </c>
      <c r="C8" s="5">
        <v>9.6295768283388289E-2</v>
      </c>
      <c r="D8" s="5">
        <v>7.3021447143555782E-2</v>
      </c>
      <c r="E8" s="5">
        <v>6.7156489166962555E-2</v>
      </c>
      <c r="F8" s="5">
        <v>9.018007812617139E-2</v>
      </c>
      <c r="G8" s="5">
        <v>7.51453321406748E-2</v>
      </c>
      <c r="H8" s="5">
        <v>8.6315719689162504E-2</v>
      </c>
      <c r="I8" s="5">
        <v>5.8423630429060812E-2</v>
      </c>
      <c r="J8" s="5">
        <v>0.17230496096206024</v>
      </c>
      <c r="K8" s="5">
        <v>0.25425063027793843</v>
      </c>
      <c r="L8" s="5">
        <v>0.44562853365515404</v>
      </c>
      <c r="M8" s="5">
        <v>2.4315875753219907E-2</v>
      </c>
      <c r="N8" s="5">
        <v>0.17620267281244542</v>
      </c>
      <c r="O8" s="5">
        <v>0.1459875287665785</v>
      </c>
      <c r="P8" s="5">
        <v>1.6768280104594076E-2</v>
      </c>
      <c r="Q8" s="5">
        <v>2.4409851288527646E-2</v>
      </c>
      <c r="R8" s="5">
        <v>0.1843344200650843</v>
      </c>
      <c r="S8" s="48"/>
    </row>
    <row r="9" spans="1:19" x14ac:dyDescent="0.2">
      <c r="A9" s="48"/>
      <c r="B9" s="3" t="s">
        <v>10</v>
      </c>
      <c r="C9" s="5">
        <v>0.14315726296616693</v>
      </c>
      <c r="D9" s="5">
        <v>0</v>
      </c>
      <c r="E9" s="5">
        <v>0</v>
      </c>
      <c r="F9" s="5">
        <v>0</v>
      </c>
      <c r="G9" s="5">
        <v>9.1272698673608682E-2</v>
      </c>
      <c r="H9" s="5">
        <v>0.11586662549936792</v>
      </c>
      <c r="I9" s="5">
        <v>0.13859888675741727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48"/>
    </row>
    <row r="10" spans="1:19" x14ac:dyDescent="0.2">
      <c r="A10" s="48"/>
      <c r="B10" s="3" t="s">
        <v>15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48"/>
    </row>
    <row r="11" spans="1:19" x14ac:dyDescent="0.2">
      <c r="A11" s="48"/>
      <c r="B11" s="3" t="s">
        <v>16</v>
      </c>
      <c r="C11" s="5">
        <v>4.8610063340504255E-3</v>
      </c>
      <c r="D11" s="5">
        <v>0</v>
      </c>
      <c r="E11" s="5">
        <v>0</v>
      </c>
      <c r="F11" s="5">
        <v>0</v>
      </c>
      <c r="G11" s="5">
        <v>6.8094895513793165E-4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48"/>
    </row>
    <row r="12" spans="1:19" x14ac:dyDescent="0.2">
      <c r="A12" s="48"/>
      <c r="B12" s="3" t="s">
        <v>17</v>
      </c>
      <c r="C12" s="5">
        <v>0.21292979905571932</v>
      </c>
      <c r="D12" s="5">
        <v>1.9449945246527477E-3</v>
      </c>
      <c r="E12" s="5">
        <v>1.0272608492439239E-2</v>
      </c>
      <c r="F12" s="5">
        <v>0.10407966558408473</v>
      </c>
      <c r="G12" s="5">
        <v>0.17363255180870249</v>
      </c>
      <c r="H12" s="5">
        <v>0.12512591770934348</v>
      </c>
      <c r="I12" s="5">
        <v>7.7178688712989232E-2</v>
      </c>
      <c r="J12" s="5">
        <v>3.2932166821900845E-2</v>
      </c>
      <c r="K12" s="5">
        <v>2.149456748351675E-3</v>
      </c>
      <c r="L12" s="5">
        <v>-8.1317184500509527E-3</v>
      </c>
      <c r="M12" s="5">
        <v>1.4552069045458268E-2</v>
      </c>
      <c r="N12" s="5">
        <v>7.5472216582937221E-2</v>
      </c>
      <c r="O12" s="5">
        <v>7.3065021011481657E-2</v>
      </c>
      <c r="P12" s="5">
        <v>8.774803661623122E-3</v>
      </c>
      <c r="Q12" s="5">
        <v>7.4737114701181551E-2</v>
      </c>
      <c r="R12" s="5">
        <v>2.2251079407890176E-2</v>
      </c>
      <c r="S12" s="48"/>
    </row>
    <row r="13" spans="1:19" x14ac:dyDescent="0.2">
      <c r="A13" s="48"/>
      <c r="C13" s="2"/>
      <c r="S13" s="48"/>
    </row>
    <row r="14" spans="1:19" x14ac:dyDescent="0.2">
      <c r="A14" s="48"/>
      <c r="S14" s="48"/>
    </row>
    <row r="15" spans="1:19" x14ac:dyDescent="0.2">
      <c r="A15" s="48"/>
      <c r="S15" s="48"/>
    </row>
    <row r="16" spans="1:19" x14ac:dyDescent="0.2">
      <c r="A16" s="48"/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0.99999999999999989</v>
      </c>
      <c r="I16" s="12">
        <v>1</v>
      </c>
      <c r="J16" s="12">
        <v>1</v>
      </c>
      <c r="K16" s="12">
        <v>1.0000000000000002</v>
      </c>
      <c r="L16" s="12">
        <v>0.99999999999999989</v>
      </c>
      <c r="S16" s="48"/>
    </row>
    <row r="17" spans="1:19" x14ac:dyDescent="0.2">
      <c r="A17" s="48"/>
      <c r="S17" s="48"/>
    </row>
    <row r="18" spans="1:19" x14ac:dyDescent="0.2">
      <c r="A18" s="48"/>
      <c r="S18" s="48"/>
    </row>
    <row r="19" spans="1:19" x14ac:dyDescent="0.2">
      <c r="A19" s="48"/>
      <c r="S19" s="48"/>
    </row>
    <row r="20" spans="1:19" x14ac:dyDescent="0.2">
      <c r="A20" s="48"/>
      <c r="B20" s="3" t="s">
        <v>11</v>
      </c>
      <c r="C20" s="13">
        <v>273471.91571891494</v>
      </c>
      <c r="D20" s="13">
        <v>206.41534487099995</v>
      </c>
      <c r="E20" s="13">
        <v>2106.0155093439998</v>
      </c>
      <c r="F20" s="13">
        <v>157.76320645299995</v>
      </c>
      <c r="G20" s="13">
        <v>543722.922128645</v>
      </c>
      <c r="H20" s="13">
        <v>134835.33639096099</v>
      </c>
      <c r="I20" s="13">
        <v>42895.745046852993</v>
      </c>
      <c r="J20" s="13">
        <v>314261.19135005691</v>
      </c>
      <c r="K20" s="13">
        <v>0</v>
      </c>
      <c r="L20" s="13">
        <v>822534.48841533682</v>
      </c>
      <c r="M20" s="13">
        <v>9824.0839522429978</v>
      </c>
      <c r="N20" s="13">
        <v>1799.9145394449997</v>
      </c>
      <c r="O20" s="13">
        <v>843.78944147999971</v>
      </c>
      <c r="P20" s="13">
        <v>93955.661380735983</v>
      </c>
      <c r="Q20" s="13">
        <v>4882.206763322999</v>
      </c>
      <c r="R20" s="13">
        <v>-191.49434000099913</v>
      </c>
      <c r="S20" s="48"/>
    </row>
    <row r="21" spans="1:19" x14ac:dyDescent="0.2">
      <c r="A21" s="48"/>
      <c r="B21" s="3" t="s">
        <v>12</v>
      </c>
      <c r="C21" s="13">
        <v>147400.70519100997</v>
      </c>
      <c r="D21" s="13">
        <v>657.06923365299997</v>
      </c>
      <c r="E21" s="13">
        <v>0</v>
      </c>
      <c r="F21" s="13">
        <v>0</v>
      </c>
      <c r="G21" s="13">
        <v>308995.51090034505</v>
      </c>
      <c r="H21" s="13">
        <v>90224.119228428957</v>
      </c>
      <c r="I21" s="13">
        <v>67256.265900650978</v>
      </c>
      <c r="J21" s="13">
        <v>67964.64226285099</v>
      </c>
      <c r="K21" s="13">
        <v>9979.9139092309997</v>
      </c>
      <c r="L21" s="13">
        <v>201235.48011695998</v>
      </c>
      <c r="M21" s="13">
        <v>0</v>
      </c>
      <c r="N21" s="13">
        <v>491.42400410299996</v>
      </c>
      <c r="O21" s="13">
        <v>0</v>
      </c>
      <c r="P21" s="13">
        <v>0.54750309899999994</v>
      </c>
      <c r="Q21" s="13">
        <v>0</v>
      </c>
      <c r="R21" s="13">
        <v>15882.889052193996</v>
      </c>
      <c r="S21" s="48"/>
    </row>
    <row r="22" spans="1:19" x14ac:dyDescent="0.2">
      <c r="A22" s="48"/>
      <c r="B22" s="3" t="s">
        <v>13</v>
      </c>
      <c r="C22" s="13">
        <v>90637.762454804048</v>
      </c>
      <c r="D22" s="13">
        <v>776.59176761499975</v>
      </c>
      <c r="E22" s="13">
        <v>0</v>
      </c>
      <c r="F22" s="13">
        <v>916.83024670099996</v>
      </c>
      <c r="G22" s="13">
        <v>156495.4984829009</v>
      </c>
      <c r="H22" s="13">
        <v>68245.928371487986</v>
      </c>
      <c r="I22" s="13">
        <v>40470.383802336008</v>
      </c>
      <c r="J22" s="13">
        <v>9.4273640249999975</v>
      </c>
      <c r="K22" s="13">
        <v>0</v>
      </c>
      <c r="L22" s="13">
        <v>0</v>
      </c>
      <c r="M22" s="13">
        <v>0</v>
      </c>
      <c r="N22" s="13">
        <v>1137.0269086400001</v>
      </c>
      <c r="O22" s="13">
        <v>0</v>
      </c>
      <c r="P22" s="13">
        <v>0</v>
      </c>
      <c r="Q22" s="13">
        <v>0</v>
      </c>
      <c r="R22" s="13">
        <v>0</v>
      </c>
      <c r="S22" s="48"/>
    </row>
    <row r="23" spans="1:19" x14ac:dyDescent="0.2">
      <c r="A23" s="48"/>
      <c r="B23" s="3" t="s">
        <v>14</v>
      </c>
      <c r="C23" s="13">
        <v>90752.14373623798</v>
      </c>
      <c r="D23" s="13">
        <v>129.466382211</v>
      </c>
      <c r="E23" s="13">
        <v>153.30269725599999</v>
      </c>
      <c r="F23" s="13">
        <v>120.27067135199997</v>
      </c>
      <c r="G23" s="13">
        <v>115033.13098834196</v>
      </c>
      <c r="H23" s="13">
        <v>37635.166171270008</v>
      </c>
      <c r="I23" s="13">
        <v>12124.444400752003</v>
      </c>
      <c r="J23" s="13">
        <v>82868.782656281983</v>
      </c>
      <c r="K23" s="13">
        <v>3412.3180453239993</v>
      </c>
      <c r="L23" s="13">
        <v>811055.15881404385</v>
      </c>
      <c r="M23" s="13">
        <v>248.54150215799999</v>
      </c>
      <c r="N23" s="13">
        <v>807.25228579500003</v>
      </c>
      <c r="O23" s="13">
        <v>157.73498629899998</v>
      </c>
      <c r="P23" s="13">
        <v>1616.7816163889997</v>
      </c>
      <c r="Q23" s="13">
        <v>132.29010343899992</v>
      </c>
      <c r="R23" s="13">
        <v>3645.5902209539995</v>
      </c>
      <c r="S23" s="48"/>
    </row>
    <row r="24" spans="1:19" x14ac:dyDescent="0.2">
      <c r="A24" s="48"/>
      <c r="B24" s="3" t="s">
        <v>10</v>
      </c>
      <c r="C24" s="13">
        <v>134915.88194569899</v>
      </c>
      <c r="D24" s="13">
        <v>0</v>
      </c>
      <c r="E24" s="13">
        <v>0</v>
      </c>
      <c r="F24" s="13">
        <v>0</v>
      </c>
      <c r="G24" s="13">
        <v>139721.044582323</v>
      </c>
      <c r="H24" s="13">
        <v>50519.878882739962</v>
      </c>
      <c r="I24" s="13">
        <v>28762.924935601994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48"/>
    </row>
    <row r="25" spans="1:19" x14ac:dyDescent="0.2">
      <c r="A25" s="48"/>
      <c r="B25" s="3" t="s">
        <v>15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48"/>
    </row>
    <row r="26" spans="1:19" x14ac:dyDescent="0.2">
      <c r="A26" s="48"/>
      <c r="B26" s="3" t="s">
        <v>16</v>
      </c>
      <c r="C26" s="13">
        <v>4581.1643999999997</v>
      </c>
      <c r="D26" s="13">
        <v>0</v>
      </c>
      <c r="E26" s="13">
        <v>0</v>
      </c>
      <c r="F26" s="13">
        <v>0</v>
      </c>
      <c r="G26" s="13">
        <v>1042.4026099999999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48"/>
    </row>
    <row r="27" spans="1:19" x14ac:dyDescent="0.2">
      <c r="A27" s="48"/>
      <c r="B27" s="3" t="s">
        <v>17</v>
      </c>
      <c r="C27" s="23">
        <v>200671.70213300444</v>
      </c>
      <c r="D27" s="23">
        <v>3.4484581500000786</v>
      </c>
      <c r="E27" s="23">
        <v>23.449983900000461</v>
      </c>
      <c r="F27" s="23">
        <v>138.80816599400032</v>
      </c>
      <c r="G27" s="23">
        <v>265798.22734244401</v>
      </c>
      <c r="H27" s="23">
        <v>54557.092523612024</v>
      </c>
      <c r="I27" s="23">
        <v>16016.613711806043</v>
      </c>
      <c r="J27" s="23">
        <v>15838.479400285112</v>
      </c>
      <c r="K27" s="23">
        <v>28.848030945000573</v>
      </c>
      <c r="L27" s="23">
        <v>-14799.932456840528</v>
      </c>
      <c r="M27" s="23">
        <v>148.74204559900318</v>
      </c>
      <c r="N27" s="23">
        <v>345.76728251700024</v>
      </c>
      <c r="O27" s="23">
        <v>78.944483721000211</v>
      </c>
      <c r="P27" s="23">
        <v>846.05822177602386</v>
      </c>
      <c r="Q27" s="23">
        <v>405.04059273800158</v>
      </c>
      <c r="R27" s="23">
        <v>440.06061085300462</v>
      </c>
      <c r="S27" s="48"/>
    </row>
    <row r="28" spans="1:19" ht="15" x14ac:dyDescent="0.25">
      <c r="A28" s="48"/>
      <c r="B28" s="15" t="s">
        <v>18</v>
      </c>
      <c r="C28" s="16">
        <v>942431.27557967033</v>
      </c>
      <c r="D28" s="16">
        <v>1772.9911864999999</v>
      </c>
      <c r="E28" s="16">
        <v>2282.7681905000004</v>
      </c>
      <c r="F28" s="16">
        <v>1333.6722905000001</v>
      </c>
      <c r="G28" s="16">
        <v>1530808.7370349998</v>
      </c>
      <c r="H28" s="16">
        <v>436017.52156849997</v>
      </c>
      <c r="I28" s="16">
        <v>207526.377798</v>
      </c>
      <c r="J28" s="16">
        <v>480942.52303350001</v>
      </c>
      <c r="K28" s="16">
        <v>13421.079985499999</v>
      </c>
      <c r="L28" s="16">
        <v>1820025.1948895</v>
      </c>
      <c r="M28" s="16">
        <v>10221.3675</v>
      </c>
      <c r="N28" s="16">
        <v>4581.3850204999999</v>
      </c>
      <c r="O28" s="16">
        <v>1080.4689114999999</v>
      </c>
      <c r="P28" s="16">
        <v>96419.048722000007</v>
      </c>
      <c r="Q28" s="16">
        <v>5419.5374595000003</v>
      </c>
      <c r="R28" s="16">
        <v>19777.045544000001</v>
      </c>
      <c r="S28" s="48"/>
    </row>
    <row r="29" spans="1:19" ht="15" x14ac:dyDescent="0.25">
      <c r="A29" s="48"/>
      <c r="B29" s="19" t="s">
        <v>19</v>
      </c>
      <c r="C29" s="16">
        <v>418793.85584093543</v>
      </c>
    </row>
    <row r="30" spans="1:19" ht="15.75" thickBot="1" x14ac:dyDescent="0.3">
      <c r="B30" s="50" t="s">
        <v>47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9" ht="15" thickBot="1" x14ac:dyDescent="0.25">
      <c r="B31" s="26" t="s">
        <v>20</v>
      </c>
      <c r="C31" s="27">
        <v>5992854.8505556053</v>
      </c>
    </row>
    <row r="32" spans="1:19" ht="15" thickTop="1" x14ac:dyDescent="0.2">
      <c r="B32" s="51" t="s">
        <v>48</v>
      </c>
      <c r="C32" s="51"/>
    </row>
    <row r="34" spans="3:3" x14ac:dyDescent="0.2">
      <c r="C34" s="7"/>
    </row>
    <row r="37" spans="3:3" x14ac:dyDescent="0.2">
      <c r="C37" s="24"/>
    </row>
    <row r="38" spans="3:3" x14ac:dyDescent="0.2">
      <c r="C38" s="14"/>
    </row>
    <row r="39" spans="3:3" x14ac:dyDescent="0.2">
      <c r="C39" s="14"/>
    </row>
    <row r="40" spans="3:3" x14ac:dyDescent="0.2">
      <c r="C40" s="14"/>
    </row>
  </sheetData>
  <mergeCells count="5">
    <mergeCell ref="A4:A29"/>
    <mergeCell ref="B3:R3"/>
    <mergeCell ref="S4:S28"/>
    <mergeCell ref="B30:R30"/>
    <mergeCell ref="B32:C3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ColWidth="9"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6" t="s">
        <v>25</v>
      </c>
    </row>
    <row r="4" spans="2:3" ht="28.5" x14ac:dyDescent="0.2">
      <c r="B4" s="3"/>
      <c r="C4" s="4" t="s">
        <v>9</v>
      </c>
    </row>
    <row r="5" spans="2:3" x14ac:dyDescent="0.2">
      <c r="B5" s="3" t="s">
        <v>11</v>
      </c>
      <c r="C5" s="5">
        <f>C20/$C$28</f>
        <v>1.4125966769881463E-2</v>
      </c>
    </row>
    <row r="6" spans="2:3" x14ac:dyDescent="0.2">
      <c r="B6" s="3" t="s">
        <v>12</v>
      </c>
      <c r="C6" s="5">
        <f t="shared" ref="C6:C12" si="0">C21/$C$28</f>
        <v>0.22574820061814138</v>
      </c>
    </row>
    <row r="7" spans="2:3" x14ac:dyDescent="0.2">
      <c r="B7" s="3" t="s">
        <v>13</v>
      </c>
      <c r="C7" s="5">
        <f t="shared" si="0"/>
        <v>0.24176713431434829</v>
      </c>
    </row>
    <row r="8" spans="2:3" x14ac:dyDescent="0.2">
      <c r="B8" s="3" t="s">
        <v>14</v>
      </c>
      <c r="C8" s="5">
        <f t="shared" si="0"/>
        <v>1.2679963009488362E-2</v>
      </c>
    </row>
    <row r="9" spans="2:3" x14ac:dyDescent="0.2">
      <c r="B9" s="3" t="s">
        <v>10</v>
      </c>
      <c r="C9" s="5">
        <f t="shared" si="0"/>
        <v>5.063661014750088E-3</v>
      </c>
    </row>
    <row r="10" spans="2:3" x14ac:dyDescent="0.2">
      <c r="B10" s="3" t="s">
        <v>15</v>
      </c>
      <c r="C10" s="5">
        <f t="shared" si="0"/>
        <v>0</v>
      </c>
    </row>
    <row r="11" spans="2:3" x14ac:dyDescent="0.2">
      <c r="B11" s="3" t="s">
        <v>16</v>
      </c>
      <c r="C11" s="5">
        <f t="shared" si="0"/>
        <v>6.1507427339041953E-4</v>
      </c>
    </row>
    <row r="12" spans="2:3" x14ac:dyDescent="0.2">
      <c r="B12" s="3" t="s">
        <v>17</v>
      </c>
      <c r="C12" s="5">
        <f t="shared" si="0"/>
        <v>0.5</v>
      </c>
    </row>
    <row r="13" spans="2:3" x14ac:dyDescent="0.2">
      <c r="C13" s="2"/>
    </row>
    <row r="16" spans="2:3" x14ac:dyDescent="0.2">
      <c r="C16" s="12">
        <f>SUM(C5:C15)</f>
        <v>1</v>
      </c>
    </row>
    <row r="20" spans="2:3" x14ac:dyDescent="0.2">
      <c r="B20" s="3" t="s">
        <v>11</v>
      </c>
      <c r="C20" s="13">
        <v>512148</v>
      </c>
    </row>
    <row r="21" spans="2:3" x14ac:dyDescent="0.2">
      <c r="B21" s="3" t="s">
        <v>12</v>
      </c>
      <c r="C21" s="13">
        <v>8184678</v>
      </c>
    </row>
    <row r="22" spans="2:3" x14ac:dyDescent="0.2">
      <c r="B22" s="3" t="s">
        <v>13</v>
      </c>
      <c r="C22" s="13">
        <v>8765457</v>
      </c>
    </row>
    <row r="23" spans="2:3" x14ac:dyDescent="0.2">
      <c r="B23" s="3" t="s">
        <v>14</v>
      </c>
      <c r="C23" s="13">
        <v>459722</v>
      </c>
    </row>
    <row r="24" spans="2:3" x14ac:dyDescent="0.2">
      <c r="B24" s="3" t="s">
        <v>10</v>
      </c>
      <c r="C24" s="13">
        <v>183587</v>
      </c>
    </row>
    <row r="25" spans="2:3" x14ac:dyDescent="0.2">
      <c r="B25" s="3" t="s">
        <v>15</v>
      </c>
      <c r="C25" s="13"/>
    </row>
    <row r="26" spans="2:3" x14ac:dyDescent="0.2">
      <c r="B26" s="3" t="s">
        <v>16</v>
      </c>
      <c r="C26" s="13">
        <v>22300</v>
      </c>
    </row>
    <row r="27" spans="2:3" x14ac:dyDescent="0.2">
      <c r="B27" s="3" t="s">
        <v>17</v>
      </c>
      <c r="C27" s="21">
        <v>18127892</v>
      </c>
    </row>
    <row r="28" spans="2:3" ht="15" x14ac:dyDescent="0.25">
      <c r="B28" s="15" t="s">
        <v>18</v>
      </c>
      <c r="C28" s="16">
        <f>SUM(C20:C27)</f>
        <v>36255784</v>
      </c>
    </row>
    <row r="29" spans="2:3" ht="15" x14ac:dyDescent="0.25">
      <c r="B29" s="19" t="s">
        <v>19</v>
      </c>
      <c r="C29" s="16"/>
    </row>
    <row r="30" spans="2:3" ht="15" thickBot="1" x14ac:dyDescent="0.25">
      <c r="B30" s="17" t="s">
        <v>20</v>
      </c>
      <c r="C30" s="18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21</v>
      </c>
      <c r="C32" s="20">
        <v>2475</v>
      </c>
    </row>
    <row r="33" spans="2:3" x14ac:dyDescent="0.2">
      <c r="B33" s="1" t="s">
        <v>22</v>
      </c>
      <c r="C33" s="14">
        <f>C32-C30</f>
        <v>-36253309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CUSTOMERS-1715-16674</_dlc_DocId>
    <_dlc_DocIdUrl xmlns="21e3d994-461f-4904-b5d3-a3b49fb448a4">
      <Url>https://www-b-edit.harel-ext.com/long-term-savings/pension/funds/reut/_layouts/15/DocIdRedir.aspx?ID=CUSTOMERS-1715-16674</Url>
      <Description>CUSTOMERS-1715-16674</Description>
    </_dlc_DocIdUrl>
  </documentManagement>
</p:properties>
</file>

<file path=customXml/itemProps1.xml><?xml version="1.0" encoding="utf-8"?>
<ds:datastoreItem xmlns:ds="http://schemas.openxmlformats.org/officeDocument/2006/customXml" ds:itemID="{152BA641-B871-4480-AD8D-BE84C31F2A2F}"/>
</file>

<file path=customXml/itemProps2.xml><?xml version="1.0" encoding="utf-8"?>
<ds:datastoreItem xmlns:ds="http://schemas.openxmlformats.org/officeDocument/2006/customXml" ds:itemID="{174758FF-C5A5-4EF2-A8E8-10FB4A1A2FA3}"/>
</file>

<file path=customXml/itemProps3.xml><?xml version="1.0" encoding="utf-8"?>
<ds:datastoreItem xmlns:ds="http://schemas.openxmlformats.org/officeDocument/2006/customXml" ds:itemID="{84ABB935-8FAC-444E-AF68-DE0490FC11ED}"/>
</file>

<file path=customXml/itemProps4.xml><?xml version="1.0" encoding="utf-8"?>
<ds:datastoreItem xmlns:ds="http://schemas.openxmlformats.org/officeDocument/2006/customXml" ds:itemID="{27FC27B4-6A19-4A9E-A490-869CBAE0C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כללית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פנסיה כללית 2024</dc:title>
  <dc:creator>hanitbo</dc:creator>
  <cp:lastModifiedBy>קארין לרנר</cp:lastModifiedBy>
  <cp:lastPrinted>2021-03-03T11:19:35Z</cp:lastPrinted>
  <dcterms:created xsi:type="dcterms:W3CDTF">2011-02-14T09:56:38Z</dcterms:created>
  <dcterms:modified xsi:type="dcterms:W3CDTF">2025-03-25T10:42:38Z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c31aec25-35d6-45c9-bc2b-bd6cefcb2e89</vt:lpwstr>
  </property>
  <property fmtid="{D5CDD505-2E9C-101B-9397-08002B2CF9AE}" pid="4" name="HarelActivitiesAndServicesTaxHTField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  <property fmtid="{D5CDD505-2E9C-101B-9397-08002B2CF9AE}" pid="8" name="HarelActivitiesAndServices">
    <vt:lpwstr/>
  </property>
</Properties>
</file>