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<sst xmlns="http://schemas.openxmlformats.org/spreadsheetml/2006/main" count="411" uniqueCount="160">
  <si>
    <t/>
  </si>
  <si>
    <t>נספח 1 - סך התשלומים ששולמו בעד כל סוג של הוצאה ישירה לתקופה המסתיימת ביום</t>
  </si>
  <si>
    <t>31/12/2019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</si>
  <si>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</si>
  <si>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</si>
  <si>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</si>
  <si>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</si>
  <si>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</si>
  <si>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</si>
  <si>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</si>
  <si>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</si>
  <si>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</si>
  <si>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</si>
  <si>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</si>
  <si>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</si>
  <si>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</si>
  <si>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</si>
  <si>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</si>
  <si>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</si>
  <si>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</si>
  <si>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</si>
  <si>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</si>
  <si>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</si>
  <si>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</si>
  <si>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</si>
  <si>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</si>
  <si>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</si>
  <si>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</si>
  <si>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</si>
  <si>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</si>
  <si>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</si>
  <si>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</si>
  <si>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</si>
  <si>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</si>
  <si>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</si>
  <si>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</si>
  <si>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</si>
  <si>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</si>
  <si>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</si>
  <si>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</si>
  <si>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</si>
  <si>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</si>
  <si>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27</t>
  </si>
  <si>
    <t>קופה אישית פסגות פיצויים 616</t>
  </si>
  <si>
    <t xml:space="preserve">נספח 1 </t>
  </si>
  <si>
    <t>0</t>
  </si>
  <si>
    <t>מספר אישור אוצר</t>
  </si>
  <si>
    <t>2019-12-31</t>
  </si>
  <si>
    <t>תאריך נכונות דו"ח</t>
  </si>
  <si>
    <t>2020-01-22</t>
  </si>
  <si>
    <t>13:57:51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</si>
  <si>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</si>
  <si>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</si>
  <si>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</si>
  <si>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</si>
  <si>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</si>
  <si>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</si>
  <si>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</si>
  <si>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</si>
  <si>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</si>
  <si>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לאומי</t>
  </si>
  <si>
    <t>דיסקונט</t>
  </si>
  <si>
    <t>מזרחי</t>
  </si>
  <si>
    <t>אי בי אי שרותי בורסה והשקעות</t>
  </si>
  <si>
    <t>אקסלנס נשואה בני"ע</t>
  </si>
  <si>
    <t>פועלים סהר</t>
  </si>
  <si>
    <t>גאון בית השקעות</t>
  </si>
  <si>
    <t>לידר ד</t>
  </si>
  <si>
    <t>סך עמלות ברוקראז</t>
  </si>
  <si>
    <t>עמלות קסטודיאן</t>
  </si>
  <si>
    <t>סך עמלות קסטודיאן</t>
  </si>
  <si>
    <t>הוצאה הנובעת מהשקעה</t>
  </si>
  <si>
    <t>בניירות ערך לא סחירים או ממתן הלוואה</t>
  </si>
  <si>
    <t>אחרים : הוצאות שכ"ט הערכת שווי צים ספנות.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</si>
  <si>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</si>
  <si>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</si>
  <si>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</si>
  <si>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</si>
  <si>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</si>
  <si>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</si>
  <si>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</si>
  <si>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</si>
  <si>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</si>
  <si>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</si>
  <si>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נספח 3 - פירוט עמלות ניהול חיצוני</t>
  </si>
  <si>
    <t>תשלום הנובע מהשקעה בקרנות השקעה</t>
  </si>
  <si>
    <t>SPHERA GLOBAL HEALTHCARE-G- בוצע פדיון</t>
  </si>
  <si>
    <t>אלפא ערך</t>
  </si>
  <si>
    <t>פנתיאון אקסס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</si>
  <si>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</si>
  <si>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</si>
  <si>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</si>
  <si>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</si>
  <si>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</si>
  <si>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</si>
  <si>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</si>
  <si>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</si>
  <si>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SPARX</t>
  </si>
  <si>
    <t>ALLIANCEBERNSTEIN</t>
  </si>
  <si>
    <t>UTI INTERNATIONAL</t>
  </si>
  <si>
    <t>LO ASIA</t>
  </si>
  <si>
    <t>PICTET - JAPANESE EQUITY</t>
  </si>
  <si>
    <t>VERITAS  FUNDS</t>
  </si>
  <si>
    <t>IVESCO</t>
  </si>
  <si>
    <t>COMGEST</t>
  </si>
  <si>
    <t>TCW FUNDS</t>
  </si>
  <si>
    <t>SUMITOMO MITSUI</t>
  </si>
  <si>
    <t>PIMCO GLOBAL FUNDS</t>
  </si>
  <si>
    <t>MARKETFIELD</t>
  </si>
  <si>
    <t>ROBECO LUXEMBOURG</t>
  </si>
  <si>
    <t>FIDELITY INTERNATIONAL</t>
  </si>
  <si>
    <t>INVESTEC ASSET MANAGEMENT</t>
  </si>
  <si>
    <t>UNION BANCAIRE</t>
  </si>
  <si>
    <t>KOTAK</t>
  </si>
  <si>
    <t>PICTET ADVISORY SVCS</t>
  </si>
  <si>
    <t>ING GROEP NV</t>
  </si>
  <si>
    <t>AVIVA HOLDINGS LUXEMBOURG</t>
  </si>
  <si>
    <t>CREDIT SUISSE ASSET MANAGEMENT</t>
  </si>
  <si>
    <t>NOMURA ASSET MANAGEMENT</t>
  </si>
  <si>
    <t>ALCENTRA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</si>
  <si>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</si>
  <si>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</si>
  <si>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</si>
  <si>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</si>
  <si>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</si>
  <si>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מגדל קרנות נאמנות בע"מ</t>
  </si>
  <si>
    <t>הראל קרנות מדד</t>
  </si>
  <si>
    <t>תעודת סל זרה</t>
  </si>
  <si>
    <t xml:space="preserve">AMUNDI INVESTMENT </t>
  </si>
  <si>
    <t>BETASHARES</t>
  </si>
  <si>
    <t>SOURCE INVESTMENT MANAGEMENT</t>
  </si>
  <si>
    <t xml:space="preserve">LYXOR ETF </t>
  </si>
  <si>
    <t xml:space="preserve">WISDOMTREE </t>
  </si>
  <si>
    <t>BLACKROCK INC</t>
  </si>
  <si>
    <t>KRANE FUNDS</t>
  </si>
  <si>
    <t>HOLDRS</t>
  </si>
  <si>
    <t>RYDEX INVESTMENTS</t>
  </si>
  <si>
    <t>INVESCO PS CAPITAL</t>
  </si>
  <si>
    <t>DB X-TRACKERS</t>
  </si>
  <si>
    <t>SOURCE MARKETS</t>
  </si>
  <si>
    <t>BLACKROCK FUND ADVISORS</t>
  </si>
  <si>
    <t>AMUNDI INVESTMENT</t>
  </si>
  <si>
    <t>GUGGENHEIM FUNDS</t>
  </si>
  <si>
    <t>GLOBAL X MANAGEMENT</t>
  </si>
  <si>
    <t>FIRST TRUST PORTFOLIOS</t>
  </si>
  <si>
    <t>STATE STREET GLOBAL ADVISORS</t>
  </si>
  <si>
    <t>DEUTSCHE BANK AG</t>
  </si>
  <si>
    <t>VANGUARD GROUP</t>
  </si>
  <si>
    <t>ISHARES INC</t>
  </si>
  <si>
    <t>ISHARES TRUST</t>
  </si>
  <si>
    <t>SPDR TRUST</t>
  </si>
  <si>
    <t>THE SELECT SECTOR SPDR TRUST</t>
  </si>
  <si>
    <t>BARCLAYS GLOBAL FUND ADVISORS</t>
  </si>
  <si>
    <t>SEI  INVESTMENTS  DISTRIBUTION</t>
  </si>
  <si>
    <t>WISDOMTREE</t>
  </si>
  <si>
    <t>LYXOR</t>
  </si>
  <si>
    <t>סך החזר בגין תעודות סל</t>
  </si>
  <si>
    <t>סך הכל עמלות ניהול חיצוני</t>
  </si>
  <si>
    <t>סך נכסים לסוף שנה קודמת</t>
  </si>
  <si>
    <t>נספח 3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</si>
</sst>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</numFmts>
  <fonts count="20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right" wrapText="1"/>
    </xf>
    <xf numFmtId="0" fontId="1" fillId="3" borderId="0" xfId="0" applyNumberFormat="1" applyFont="1" applyFill="1" applyBorder="1" applyAlignment="1">
      <alignment horizontal="right" wrapText="1"/>
    </xf>
    <xf numFmtId="0" fontId="1" fillId="4" borderId="0" xfId="0" applyNumberFormat="1" applyFont="1" applyFill="1" applyBorder="1" applyAlignment="1">
      <alignment horizontal="right" wrapText="1"/>
    </xf>
    <xf numFmtId="4" fontId="1" fillId="4" borderId="0" xfId="0" applyNumberFormat="1" applyFont="1" applyFill="1" applyBorder="1" applyAlignment="1">
      <alignment horizontal="right" shrinkToFit="1"/>
    </xf>
    <xf numFmtId="0" fontId="1" fillId="5" borderId="0" xfId="0" applyNumberFormat="1" applyFont="1" applyFill="1" applyBorder="1" applyAlignment="1">
      <alignment horizontal="right" wrapText="1"/>
    </xf>
    <xf numFmtId="4" fontId="1" fillId="3" borderId="0" xfId="0" applyNumberFormat="1" applyFont="1" applyFill="1" applyBorder="1" applyAlignment="1">
      <alignment horizontal="right" shrinkToFit="1"/>
    </xf>
    <xf numFmtId="0" fontId="2" fillId="6" borderId="0" xfId="0" applyNumberFormat="1" applyFont="1" applyFill="1" applyBorder="1" applyAlignment="1">
      <alignment horizontal="right"/>
    </xf>
    <xf numFmtId="4" fontId="1" fillId="5" borderId="0" xfId="0" applyNumberFormat="1" applyFont="1" applyFill="1" applyBorder="1" applyAlignment="1">
      <alignment horizontal="right" shrinkToFit="1"/>
    </xf>
    <xf numFmtId="4" fontId="1" fillId="5" borderId="0" xfId="0" applyNumberFormat="1" applyFont="1" applyFill="1" applyBorder="1" applyAlignment="1">
      <alignment horizontal="right" wrapText="1"/>
    </xf>
    <xf numFmtId="10" fontId="1" fillId="4" borderId="0" xfId="0" applyNumberFormat="1" applyFont="1" applyFill="1" applyBorder="1" applyAlignment="1">
      <alignment horizontal="right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J51"/>
  <sheetViews>
    <sheetView tabSelected="1" workbookViewId="0" topLeftCell="A1">
      <selection activeCell="J37" sqref="J37"/>
    </sheetView>
  </sheetViews>
  <sheetFormatPr defaultColWidth="9.140625" defaultRowHeight="12.75"/>
  <cols>
    <col min="4" max="4" width="14.00390625" style="0" bestFit="1" customWidth="1"/>
    <col min="5" max="5" width="76.00390625" style="0" bestFit="1" customWidth="1"/>
    <col min="6" max="6" width="5.00390625" style="0" bestFit="1" customWidth="1"/>
    <col min="9" max="9" width="30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</v>
      </c>
      <c r="F10" s="2" t="s">
        <v>4</v>
      </c>
    </row>
    <row r="11" spans="4:6" ht="12.75">
      <c r="D11" s="4">
        <v>12.82</v>
      </c>
      <c r="E11" s="3" t="s">
        <v>6</v>
      </c>
      <c r="F11" s="3" t="s">
        <v>0</v>
      </c>
    </row>
    <row r="12" spans="4:6" ht="12.75">
      <c r="D12" s="4">
        <v>171.43</v>
      </c>
      <c r="E12" s="3" t="s">
        <v>7</v>
      </c>
      <c r="F12" s="3" t="s">
        <v>0</v>
      </c>
    </row>
    <row r="13" spans="4:6" ht="12.75">
      <c r="D13" s="5" t="s">
        <v>0</v>
      </c>
      <c r="E13" s="5" t="s">
        <v>0</v>
      </c>
      <c r="F13" s="5" t="s">
        <v>0</v>
      </c>
    </row>
    <row r="14" spans="4:6" ht="12.75">
      <c r="D14" s="2" t="s">
        <v>0</v>
      </c>
      <c r="E14" s="2" t="s">
        <v>9</v>
      </c>
      <c r="F14" s="2" t="s">
        <v>8</v>
      </c>
    </row>
    <row r="15" spans="4:6" ht="12.75">
      <c r="D15" s="4">
        <v>0</v>
      </c>
      <c r="E15" s="3" t="s">
        <v>10</v>
      </c>
      <c r="F15" s="3" t="s">
        <v>0</v>
      </c>
    </row>
    <row r="16" spans="4:6" ht="12.75">
      <c r="D16" s="4">
        <v>42.17</v>
      </c>
      <c r="E16" s="3" t="s">
        <v>11</v>
      </c>
      <c r="F16" s="3" t="s">
        <v>0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13</v>
      </c>
      <c r="F18" s="2" t="s">
        <v>12</v>
      </c>
    </row>
    <row r="19" spans="4:6" ht="12.75">
      <c r="D19" s="3" t="s">
        <v>0</v>
      </c>
      <c r="E19" s="3" t="s">
        <v>14</v>
      </c>
      <c r="F19" s="3" t="s">
        <v>0</v>
      </c>
    </row>
    <row r="20" spans="4:6" ht="12.75">
      <c r="D20" s="4">
        <v>0.22</v>
      </c>
      <c r="E20" s="3" t="s">
        <v>15</v>
      </c>
      <c r="F20" s="3" t="s">
        <v>0</v>
      </c>
    </row>
    <row r="21" spans="4:6" ht="12.75">
      <c r="D21" s="4">
        <v>0</v>
      </c>
      <c r="E21" s="3" t="s">
        <v>16</v>
      </c>
      <c r="F21" s="3" t="s">
        <v>0</v>
      </c>
    </row>
    <row r="22" spans="4:6" ht="12.75">
      <c r="D22" s="4">
        <v>0</v>
      </c>
      <c r="E22" s="3" t="s">
        <v>17</v>
      </c>
      <c r="F22" s="3" t="s">
        <v>0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2" t="s">
        <v>0</v>
      </c>
      <c r="E24" s="2" t="s">
        <v>19</v>
      </c>
      <c r="F24" s="2" t="s">
        <v>18</v>
      </c>
    </row>
    <row r="25" spans="4:6" ht="12.75">
      <c r="D25" s="4">
        <v>0</v>
      </c>
      <c r="E25" s="3" t="s">
        <v>20</v>
      </c>
      <c r="F25" s="3" t="s">
        <v>0</v>
      </c>
    </row>
    <row r="26" spans="4:6" ht="12.75">
      <c r="D26" s="4">
        <v>39.8</v>
      </c>
      <c r="E26" s="3" t="s">
        <v>21</v>
      </c>
      <c r="F26" s="3" t="s">
        <v>0</v>
      </c>
    </row>
    <row r="27" spans="4:6" ht="12.75">
      <c r="D27" s="4">
        <v>0</v>
      </c>
      <c r="E27" s="3" t="s">
        <v>22</v>
      </c>
      <c r="F27" s="3" t="s">
        <v>0</v>
      </c>
    </row>
    <row r="28" spans="4:6" ht="12.75">
      <c r="D28" s="4">
        <v>0</v>
      </c>
      <c r="E28" s="3" t="s">
        <v>23</v>
      </c>
      <c r="F28" s="3" t="s">
        <v>0</v>
      </c>
    </row>
    <row r="29" spans="4:6" ht="12.75">
      <c r="D29" s="4">
        <v>133.74</v>
      </c>
      <c r="E29" s="3" t="s">
        <v>24</v>
      </c>
      <c r="F29" s="3" t="s">
        <v>0</v>
      </c>
    </row>
    <row r="30" spans="4:6" ht="12.75">
      <c r="D30" s="4">
        <v>242.86</v>
      </c>
      <c r="E30" s="3" t="s">
        <v>25</v>
      </c>
      <c r="F30" s="3" t="s">
        <v>0</v>
      </c>
    </row>
    <row r="31" spans="4:6" ht="12.75">
      <c r="D31" s="4">
        <v>0</v>
      </c>
      <c r="E31" s="3" t="s">
        <v>26</v>
      </c>
      <c r="F31" s="3" t="s">
        <v>0</v>
      </c>
    </row>
    <row r="32" spans="4:6" ht="12.75">
      <c r="D32" s="4">
        <v>208.04</v>
      </c>
      <c r="E32" s="3" t="s">
        <v>27</v>
      </c>
      <c r="F32" s="3" t="s">
        <v>0</v>
      </c>
    </row>
    <row r="33" spans="4:6" ht="12.75">
      <c r="D33" s="4">
        <v>0</v>
      </c>
      <c r="E33" s="3" t="s">
        <v>28</v>
      </c>
      <c r="F33" s="3" t="s">
        <v>0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30</v>
      </c>
      <c r="F35" s="2" t="s">
        <v>29</v>
      </c>
    </row>
    <row r="36" spans="4:6" ht="12.75">
      <c r="D36" s="4">
        <v>0</v>
      </c>
      <c r="E36" s="3" t="s">
        <v>31</v>
      </c>
      <c r="F36" s="3" t="s">
        <v>0</v>
      </c>
    </row>
    <row r="37" spans="4:6" ht="12.75">
      <c r="D37" s="4">
        <v>0</v>
      </c>
      <c r="E37" s="3" t="s">
        <v>32</v>
      </c>
      <c r="F37" s="3" t="s">
        <v>0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f>SUM(D11:D38)</f>
        <v>851.0799999999999</v>
      </c>
      <c r="E39" s="2" t="s">
        <v>34</v>
      </c>
      <c r="F39" s="2" t="s">
        <v>33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36</v>
      </c>
      <c r="F41" s="2" t="s">
        <v>35</v>
      </c>
    </row>
    <row r="42" spans="4:6" ht="12.75">
      <c r="D42" s="3" t="s">
        <v>0</v>
      </c>
      <c r="E42" s="3" t="s">
        <v>37</v>
      </c>
      <c r="F42" s="3" t="s">
        <v>0</v>
      </c>
    </row>
    <row r="43" spans="4:6" ht="12.75">
      <c r="D43" s="10">
        <v>0.00043770264312948624</v>
      </c>
      <c r="E43" s="3" t="s">
        <v>38</v>
      </c>
      <c r="F43" s="3" t="s">
        <v>0</v>
      </c>
    </row>
    <row r="44" spans="4:6" ht="12.75">
      <c r="D44" s="3" t="s">
        <v>0</v>
      </c>
      <c r="E44" s="3" t="s">
        <v>39</v>
      </c>
      <c r="F44" s="3" t="s">
        <v>0</v>
      </c>
    </row>
    <row r="45" spans="4:6" ht="12.75">
      <c r="D45" s="10">
        <v>0.0006813479041831175</v>
      </c>
      <c r="E45" s="3" t="s">
        <v>40</v>
      </c>
      <c r="F45" s="3" t="s">
        <v>0</v>
      </c>
    </row>
    <row r="46" spans="4:6" ht="12.75">
      <c r="D46" s="5" t="s">
        <v>0</v>
      </c>
      <c r="E46" s="5" t="s">
        <v>0</v>
      </c>
      <c r="F46" s="5" t="s">
        <v>0</v>
      </c>
    </row>
    <row r="47" spans="4:6" ht="12.75">
      <c r="D47" s="6">
        <v>1427133.24</v>
      </c>
      <c r="E47" s="2" t="s">
        <v>41</v>
      </c>
      <c r="F47" s="2" t="s">
        <v>0</v>
      </c>
    </row>
    <row r="51" spans="5:8" ht="12.75">
      <c r="E51" s="7" t="s">
        <v>0</v>
      </c>
      <c r="F51" s="7" t="s">
        <v>49</v>
      </c>
      <c r="H51" s="7" t="s">
        <v>50</v>
      </c>
    </row>
  </sheetData>
  <sheetProtection/>
  <printOptions/>
  <pageMargins left="0.75" right="0.75" top="1" bottom="1" header="0.5" footer="0.5"/>
  <pageSetup firstPageNumber="0" useFirstPageNumber="1"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50"/>
  <sheetViews>
    <sheetView workbookViewId="0" topLeftCell="A7">
      <selection activeCell="D30" sqref="D30"/>
    </sheetView>
  </sheetViews>
  <sheetFormatPr defaultColWidth="9.140625" defaultRowHeight="12.75"/>
  <cols>
    <col min="4" max="4" width="14.00390625" style="0" bestFit="1" customWidth="1"/>
    <col min="5" max="5" width="43.00390625" style="0" bestFit="1" customWidth="1"/>
    <col min="6" max="6" width="45.00390625" style="0" bestFit="1" customWidth="1"/>
    <col min="9" max="9" width="30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83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52</v>
      </c>
      <c r="F8" s="1" t="s">
        <v>51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54</v>
      </c>
      <c r="F10" s="2" t="s">
        <v>53</v>
      </c>
    </row>
    <row r="11" spans="4:6" ht="12.75">
      <c r="D11" s="3" t="s">
        <v>0</v>
      </c>
      <c r="E11" s="3" t="s">
        <v>0</v>
      </c>
      <c r="F11" s="3" t="s">
        <v>55</v>
      </c>
    </row>
    <row r="12" spans="4:6" ht="12.75">
      <c r="D12" s="8">
        <v>12.82</v>
      </c>
      <c r="E12" s="5" t="s">
        <v>56</v>
      </c>
      <c r="F12" s="5" t="s">
        <v>0</v>
      </c>
    </row>
    <row r="13" spans="4:6" ht="12.75">
      <c r="D13" s="3" t="s">
        <v>0</v>
      </c>
      <c r="E13" s="3" t="s">
        <v>0</v>
      </c>
      <c r="F13" s="3" t="s">
        <v>57</v>
      </c>
    </row>
    <row r="14" spans="4:6" ht="12.75">
      <c r="D14" s="8">
        <v>43.51</v>
      </c>
      <c r="E14" s="5" t="s">
        <v>58</v>
      </c>
      <c r="F14" s="5" t="s">
        <v>0</v>
      </c>
    </row>
    <row r="15" spans="4:6" ht="12.75">
      <c r="D15" s="8">
        <v>83.91</v>
      </c>
      <c r="E15" s="5" t="s">
        <v>59</v>
      </c>
      <c r="F15" s="5" t="s">
        <v>0</v>
      </c>
    </row>
    <row r="16" spans="4:6" ht="12.75">
      <c r="D16" s="8">
        <v>7.5</v>
      </c>
      <c r="E16" s="5" t="s">
        <v>60</v>
      </c>
      <c r="F16" s="5" t="s">
        <v>0</v>
      </c>
    </row>
    <row r="17" spans="4:6" ht="12.75">
      <c r="D17" s="8">
        <v>3.16</v>
      </c>
      <c r="E17" s="5" t="s">
        <v>61</v>
      </c>
      <c r="F17" s="5" t="s">
        <v>0</v>
      </c>
    </row>
    <row r="18" spans="4:6" ht="12.75">
      <c r="D18" s="8">
        <v>2.58</v>
      </c>
      <c r="E18" s="5" t="s">
        <v>62</v>
      </c>
      <c r="F18" s="5" t="s">
        <v>0</v>
      </c>
    </row>
    <row r="19" spans="4:6" ht="12.75">
      <c r="D19" s="8">
        <v>9.95</v>
      </c>
      <c r="E19" s="5" t="s">
        <v>63</v>
      </c>
      <c r="F19" s="5" t="s">
        <v>0</v>
      </c>
    </row>
    <row r="20" spans="4:6" ht="12.75">
      <c r="D20" s="8">
        <v>5.46</v>
      </c>
      <c r="E20" s="5" t="s">
        <v>64</v>
      </c>
      <c r="F20" s="5" t="s">
        <v>0</v>
      </c>
    </row>
    <row r="21" spans="4:6" ht="12.75">
      <c r="D21" s="8">
        <v>0.01</v>
      </c>
      <c r="E21" s="5" t="s">
        <v>65</v>
      </c>
      <c r="F21" s="5" t="s">
        <v>0</v>
      </c>
    </row>
    <row r="22" spans="4:6" ht="12.75">
      <c r="D22" s="8">
        <v>8.54</v>
      </c>
      <c r="E22" s="5" t="s">
        <v>66</v>
      </c>
      <c r="F22" s="5" t="s">
        <v>0</v>
      </c>
    </row>
    <row r="23" spans="4:6" ht="12.75">
      <c r="D23" s="8">
        <v>6.81</v>
      </c>
      <c r="E23" s="5" t="s">
        <v>67</v>
      </c>
      <c r="F23" s="5" t="s">
        <v>0</v>
      </c>
    </row>
    <row r="24" spans="4:6" ht="12.75">
      <c r="D24" s="6">
        <f>SUM(D12:D23)</f>
        <v>184.25</v>
      </c>
      <c r="E24" s="2" t="s">
        <v>0</v>
      </c>
      <c r="F24" s="2" t="s">
        <v>68</v>
      </c>
    </row>
    <row r="25" spans="4:6" ht="12.75">
      <c r="D25" s="5" t="s">
        <v>0</v>
      </c>
      <c r="E25" s="5" t="s">
        <v>0</v>
      </c>
      <c r="F25" s="5" t="s">
        <v>0</v>
      </c>
    </row>
    <row r="26" spans="4:6" ht="12.75">
      <c r="D26" s="2" t="s">
        <v>0</v>
      </c>
      <c r="E26" s="2" t="s">
        <v>0</v>
      </c>
      <c r="F26" s="2" t="s">
        <v>69</v>
      </c>
    </row>
    <row r="27" spans="4:6" ht="12.75">
      <c r="D27" s="3" t="s">
        <v>0</v>
      </c>
      <c r="E27" s="3" t="s">
        <v>0</v>
      </c>
      <c r="F27" s="3" t="s">
        <v>55</v>
      </c>
    </row>
    <row r="28" spans="4:6" ht="12.75">
      <c r="D28" s="3" t="s">
        <v>0</v>
      </c>
      <c r="E28" s="3" t="s">
        <v>0</v>
      </c>
      <c r="F28" s="3" t="s">
        <v>57</v>
      </c>
    </row>
    <row r="29" spans="4:6" ht="12.75">
      <c r="D29" s="8">
        <v>42.17</v>
      </c>
      <c r="E29" s="5" t="s">
        <v>58</v>
      </c>
      <c r="F29" s="5" t="s">
        <v>0</v>
      </c>
    </row>
    <row r="30" spans="4:6" ht="12.75">
      <c r="D30" s="6">
        <f>SUM(D29)</f>
        <v>42.17</v>
      </c>
      <c r="E30" s="2" t="s">
        <v>0</v>
      </c>
      <c r="F30" s="2" t="s">
        <v>70</v>
      </c>
    </row>
    <row r="31" spans="4:6" ht="12.75">
      <c r="D31" s="5" t="s">
        <v>0</v>
      </c>
      <c r="E31" s="5" t="s">
        <v>0</v>
      </c>
      <c r="F31" s="5" t="s">
        <v>0</v>
      </c>
    </row>
    <row r="32" spans="4:6" ht="12.75">
      <c r="D32" s="2" t="s">
        <v>0</v>
      </c>
      <c r="E32" s="2" t="s">
        <v>72</v>
      </c>
      <c r="F32" s="2" t="s">
        <v>71</v>
      </c>
    </row>
    <row r="33" spans="4:6" ht="12.75">
      <c r="D33" s="8">
        <v>0.22</v>
      </c>
      <c r="E33" s="5" t="s">
        <v>73</v>
      </c>
      <c r="F33" s="5" t="s">
        <v>0</v>
      </c>
    </row>
    <row r="34" spans="4:6" ht="12.75">
      <c r="D34" s="6">
        <v>0.22</v>
      </c>
      <c r="E34" s="2" t="s">
        <v>75</v>
      </c>
      <c r="F34" s="2" t="s">
        <v>74</v>
      </c>
    </row>
    <row r="35" spans="4:6" ht="12.75">
      <c r="D35" s="5" t="s">
        <v>0</v>
      </c>
      <c r="E35" s="5" t="s">
        <v>0</v>
      </c>
      <c r="F35" s="5" t="s">
        <v>0</v>
      </c>
    </row>
    <row r="36" spans="4:6" ht="12.75">
      <c r="D36" s="2" t="s">
        <v>0</v>
      </c>
      <c r="E36" s="2" t="s">
        <v>0</v>
      </c>
      <c r="F36" s="2" t="s">
        <v>76</v>
      </c>
    </row>
    <row r="37" spans="4:6" ht="12.75">
      <c r="D37" s="6">
        <v>0</v>
      </c>
      <c r="E37" s="2" t="s">
        <v>0</v>
      </c>
      <c r="F37" s="2" t="s">
        <v>77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2" t="s">
        <v>0</v>
      </c>
      <c r="E39" s="2" t="s">
        <v>0</v>
      </c>
      <c r="F39" s="2" t="s">
        <v>78</v>
      </c>
    </row>
    <row r="40" spans="4:6" ht="12.75">
      <c r="D40" s="6">
        <v>0</v>
      </c>
      <c r="E40" s="2" t="s">
        <v>0</v>
      </c>
      <c r="F40" s="2" t="s">
        <v>79</v>
      </c>
    </row>
    <row r="41" spans="4:6" ht="12.75">
      <c r="D41" s="5" t="s">
        <v>0</v>
      </c>
      <c r="E41" s="5" t="s">
        <v>0</v>
      </c>
      <c r="F41" s="5" t="s">
        <v>0</v>
      </c>
    </row>
    <row r="42" spans="4:6" ht="12.75">
      <c r="D42" s="2" t="s">
        <v>0</v>
      </c>
      <c r="E42" s="2" t="s">
        <v>0</v>
      </c>
      <c r="F42" s="2" t="s">
        <v>80</v>
      </c>
    </row>
    <row r="43" spans="4:6" ht="12.75">
      <c r="D43" s="6">
        <v>0</v>
      </c>
      <c r="E43" s="2" t="s">
        <v>0</v>
      </c>
      <c r="F43" s="2" t="s">
        <v>81</v>
      </c>
    </row>
    <row r="44" spans="4:6" ht="12.75">
      <c r="D44" s="5" t="s">
        <v>0</v>
      </c>
      <c r="E44" s="5" t="s">
        <v>0</v>
      </c>
      <c r="F44" s="5" t="s">
        <v>0</v>
      </c>
    </row>
    <row r="45" spans="4:6" ht="12.75">
      <c r="D45" s="6">
        <f>D34+D30+D24</f>
        <v>226.64</v>
      </c>
      <c r="E45" s="2" t="s">
        <v>0</v>
      </c>
      <c r="F45" s="2" t="s">
        <v>82</v>
      </c>
    </row>
    <row r="46" spans="4:6" ht="12.75">
      <c r="D46" s="6">
        <v>1427133.24</v>
      </c>
      <c r="E46" s="2" t="s">
        <v>0</v>
      </c>
      <c r="F46" s="2" t="s">
        <v>41</v>
      </c>
    </row>
    <row r="50" spans="5:8" ht="12.75">
      <c r="E50" s="7" t="s">
        <v>0</v>
      </c>
      <c r="F50" s="7" t="s">
        <v>49</v>
      </c>
      <c r="H50" s="7" t="s">
        <v>50</v>
      </c>
    </row>
  </sheetData>
  <sheetProtection/>
  <printOptions/>
  <pageMargins left="0.75" right="0.75" top="1" bottom="1" header="0.5" footer="0.5"/>
  <pageSetup firstPageNumber="0" useFirstPageNumber="1"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96"/>
  <sheetViews>
    <sheetView workbookViewId="0" topLeftCell="A46">
      <selection activeCell="D78" sqref="D78"/>
    </sheetView>
  </sheetViews>
  <sheetFormatPr defaultColWidth="9.140625" defaultRowHeight="12.75"/>
  <cols>
    <col min="4" max="4" width="14.00390625" style="0" bestFit="1" customWidth="1"/>
    <col min="5" max="6" width="40.00390625" style="0" bestFit="1" customWidth="1"/>
    <col min="9" max="9" width="30.00390625" style="0" bestFit="1" customWidth="1"/>
    <col min="10" max="10" width="40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159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52</v>
      </c>
      <c r="F8" s="1" t="s">
        <v>84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85</v>
      </c>
    </row>
    <row r="11" spans="4:6" ht="12.75">
      <c r="D11" s="8">
        <v>0.74</v>
      </c>
      <c r="E11" s="5" t="s">
        <v>86</v>
      </c>
      <c r="F11" s="5" t="s">
        <v>0</v>
      </c>
    </row>
    <row r="12" spans="4:6" ht="12.75">
      <c r="D12" s="8">
        <v>16.69</v>
      </c>
      <c r="E12" s="5" t="s">
        <v>87</v>
      </c>
      <c r="F12" s="5" t="s">
        <v>0</v>
      </c>
    </row>
    <row r="13" spans="4:6" ht="12.75">
      <c r="D13" s="8">
        <v>22.37</v>
      </c>
      <c r="E13" s="5" t="s">
        <v>88</v>
      </c>
      <c r="F13" s="5" t="s">
        <v>0</v>
      </c>
    </row>
    <row r="14" spans="4:6" ht="12.75">
      <c r="D14" s="6">
        <f>SUM(D11:D13)</f>
        <v>39.8</v>
      </c>
      <c r="E14" s="2" t="s">
        <v>0</v>
      </c>
      <c r="F14" s="2" t="s">
        <v>89</v>
      </c>
    </row>
    <row r="15" spans="4:6" ht="12.75">
      <c r="D15" s="5" t="s">
        <v>0</v>
      </c>
      <c r="E15" s="5" t="s">
        <v>0</v>
      </c>
      <c r="F15" s="5" t="s">
        <v>0</v>
      </c>
    </row>
    <row r="16" spans="4:6" ht="12.75">
      <c r="D16" s="2" t="s">
        <v>0</v>
      </c>
      <c r="E16" s="2" t="s">
        <v>0</v>
      </c>
      <c r="F16" s="2" t="s">
        <v>90</v>
      </c>
    </row>
    <row r="17" spans="4:6" ht="12.75">
      <c r="D17" s="6">
        <v>0</v>
      </c>
      <c r="E17" s="2" t="s">
        <v>0</v>
      </c>
      <c r="F17" s="2" t="s">
        <v>91</v>
      </c>
    </row>
    <row r="18" spans="4:6" ht="12.75">
      <c r="D18" s="5" t="s">
        <v>0</v>
      </c>
      <c r="E18" s="5" t="s">
        <v>0</v>
      </c>
      <c r="F18" s="5" t="s">
        <v>0</v>
      </c>
    </row>
    <row r="19" spans="4:6" ht="12.75">
      <c r="D19" s="2" t="s">
        <v>0</v>
      </c>
      <c r="E19" s="2" t="s">
        <v>0</v>
      </c>
      <c r="F19" s="2" t="s">
        <v>92</v>
      </c>
    </row>
    <row r="20" spans="4:6" ht="12.75">
      <c r="D20" s="6">
        <v>0</v>
      </c>
      <c r="E20" s="2" t="s">
        <v>0</v>
      </c>
      <c r="F20" s="2" t="s">
        <v>93</v>
      </c>
    </row>
    <row r="21" spans="4:6" ht="12.75">
      <c r="D21" s="5" t="s">
        <v>0</v>
      </c>
      <c r="E21" s="5" t="s">
        <v>0</v>
      </c>
      <c r="F21" s="5" t="s">
        <v>0</v>
      </c>
    </row>
    <row r="22" spans="4:6" ht="12.75">
      <c r="D22" s="2" t="s">
        <v>0</v>
      </c>
      <c r="E22" s="2" t="s">
        <v>0</v>
      </c>
      <c r="F22" s="2" t="s">
        <v>94</v>
      </c>
    </row>
    <row r="23" spans="4:6" ht="12.75">
      <c r="D23" s="3" t="s">
        <v>0</v>
      </c>
      <c r="E23" s="3" t="s">
        <v>0</v>
      </c>
      <c r="F23" s="3" t="s">
        <v>95</v>
      </c>
    </row>
    <row r="24" spans="4:6" ht="12.75">
      <c r="D24" s="3" t="s">
        <v>0</v>
      </c>
      <c r="E24" s="3" t="s">
        <v>0</v>
      </c>
      <c r="F24" s="3" t="s">
        <v>96</v>
      </c>
    </row>
    <row r="25" spans="4:6" ht="12.75">
      <c r="D25" s="8">
        <v>4.4</v>
      </c>
      <c r="E25" s="5" t="s">
        <v>97</v>
      </c>
      <c r="F25" s="5" t="s">
        <v>0</v>
      </c>
    </row>
    <row r="26" spans="4:6" ht="12.75">
      <c r="D26" s="8">
        <v>19.61</v>
      </c>
      <c r="E26" s="5" t="s">
        <v>98</v>
      </c>
      <c r="F26" s="5" t="s">
        <v>0</v>
      </c>
    </row>
    <row r="27" spans="4:6" ht="12.75">
      <c r="D27" s="8">
        <v>2.54</v>
      </c>
      <c r="E27" s="5" t="s">
        <v>99</v>
      </c>
      <c r="F27" s="5" t="s">
        <v>0</v>
      </c>
    </row>
    <row r="28" spans="4:6" ht="12.75">
      <c r="D28" s="8">
        <v>1.46</v>
      </c>
      <c r="E28" s="5" t="s">
        <v>100</v>
      </c>
      <c r="F28" s="5" t="s">
        <v>0</v>
      </c>
    </row>
    <row r="29" spans="4:6" ht="12.75">
      <c r="D29" s="8">
        <v>8.38</v>
      </c>
      <c r="E29" s="5" t="s">
        <v>101</v>
      </c>
      <c r="F29" s="5" t="s">
        <v>0</v>
      </c>
    </row>
    <row r="30" spans="4:6" ht="12.75">
      <c r="D30" s="8">
        <v>10.22</v>
      </c>
      <c r="E30" s="5" t="s">
        <v>102</v>
      </c>
      <c r="F30" s="5" t="s">
        <v>0</v>
      </c>
    </row>
    <row r="31" spans="4:6" ht="12.75">
      <c r="D31" s="8">
        <v>5.14</v>
      </c>
      <c r="E31" s="5" t="s">
        <v>103</v>
      </c>
      <c r="F31" s="5" t="s">
        <v>0</v>
      </c>
    </row>
    <row r="32" spans="4:6" ht="12.75">
      <c r="D32" s="8">
        <v>19.82</v>
      </c>
      <c r="E32" s="5" t="s">
        <v>104</v>
      </c>
      <c r="F32" s="5" t="s">
        <v>0</v>
      </c>
    </row>
    <row r="33" spans="4:6" ht="12.75">
      <c r="D33" s="8">
        <v>16.16</v>
      </c>
      <c r="E33" s="5" t="s">
        <v>105</v>
      </c>
      <c r="F33" s="5" t="s">
        <v>0</v>
      </c>
    </row>
    <row r="34" spans="4:6" ht="12.75">
      <c r="D34" s="8">
        <v>1.03</v>
      </c>
      <c r="E34" s="5" t="s">
        <v>106</v>
      </c>
      <c r="F34" s="5" t="s">
        <v>0</v>
      </c>
    </row>
    <row r="35" spans="4:6" ht="12.75">
      <c r="D35" s="8">
        <v>32.79</v>
      </c>
      <c r="E35" s="5" t="s">
        <v>107</v>
      </c>
      <c r="F35" s="5" t="s">
        <v>0</v>
      </c>
    </row>
    <row r="36" spans="4:6" ht="12.75">
      <c r="D36" s="8">
        <v>2.06</v>
      </c>
      <c r="E36" s="5" t="s">
        <v>108</v>
      </c>
      <c r="F36" s="5" t="s">
        <v>0</v>
      </c>
    </row>
    <row r="37" spans="4:6" ht="12.75">
      <c r="D37" s="8">
        <v>9.57</v>
      </c>
      <c r="E37" s="5" t="s">
        <v>109</v>
      </c>
      <c r="F37" s="5" t="s">
        <v>0</v>
      </c>
    </row>
    <row r="38" spans="4:6" ht="12.75">
      <c r="D38" s="8">
        <v>7.69</v>
      </c>
      <c r="E38" s="5" t="s">
        <v>110</v>
      </c>
      <c r="F38" s="5" t="s">
        <v>0</v>
      </c>
    </row>
    <row r="39" spans="4:6" ht="12.75">
      <c r="D39" s="8">
        <v>9.1</v>
      </c>
      <c r="E39" s="5" t="s">
        <v>111</v>
      </c>
      <c r="F39" s="5" t="s">
        <v>0</v>
      </c>
    </row>
    <row r="40" spans="4:6" ht="12.75">
      <c r="D40" s="8">
        <v>2.18</v>
      </c>
      <c r="E40" s="5" t="s">
        <v>112</v>
      </c>
      <c r="F40" s="5" t="s">
        <v>0</v>
      </c>
    </row>
    <row r="41" spans="4:6" ht="12.75">
      <c r="D41" s="8">
        <v>6.47</v>
      </c>
      <c r="E41" s="5" t="s">
        <v>113</v>
      </c>
      <c r="F41" s="5" t="s">
        <v>0</v>
      </c>
    </row>
    <row r="42" spans="4:6" ht="12.75">
      <c r="D42" s="8">
        <v>4.57</v>
      </c>
      <c r="E42" s="5" t="s">
        <v>114</v>
      </c>
      <c r="F42" s="5" t="s">
        <v>0</v>
      </c>
    </row>
    <row r="43" spans="4:6" ht="12.75">
      <c r="D43" s="8">
        <v>4.97</v>
      </c>
      <c r="E43" s="5" t="s">
        <v>115</v>
      </c>
      <c r="F43" s="5" t="s">
        <v>0</v>
      </c>
    </row>
    <row r="44" spans="4:6" ht="12.75">
      <c r="D44" s="8">
        <v>6.02</v>
      </c>
      <c r="E44" s="5" t="s">
        <v>116</v>
      </c>
      <c r="F44" s="5" t="s">
        <v>0</v>
      </c>
    </row>
    <row r="45" spans="4:6" ht="12.75">
      <c r="D45" s="8">
        <v>21.94</v>
      </c>
      <c r="E45" s="5" t="s">
        <v>117</v>
      </c>
      <c r="F45" s="5" t="s">
        <v>0</v>
      </c>
    </row>
    <row r="46" spans="4:6" ht="12.75">
      <c r="D46" s="8">
        <v>2.82</v>
      </c>
      <c r="E46" s="5" t="s">
        <v>118</v>
      </c>
      <c r="F46" s="5" t="s">
        <v>0</v>
      </c>
    </row>
    <row r="47" spans="4:6" ht="12.75">
      <c r="D47" s="8">
        <v>9.1</v>
      </c>
      <c r="E47" s="5" t="s">
        <v>119</v>
      </c>
      <c r="F47" s="5" t="s">
        <v>0</v>
      </c>
    </row>
    <row r="48" spans="4:6" ht="12.75">
      <c r="D48" s="6">
        <f>SUM(D25:D47)</f>
        <v>208.03999999999996</v>
      </c>
      <c r="E48" s="2" t="s">
        <v>0</v>
      </c>
      <c r="F48" s="2" t="s">
        <v>120</v>
      </c>
    </row>
    <row r="49" spans="4:6" ht="12.75">
      <c r="D49" s="5" t="s">
        <v>0</v>
      </c>
      <c r="E49" s="5" t="s">
        <v>0</v>
      </c>
      <c r="F49" s="5" t="s">
        <v>0</v>
      </c>
    </row>
    <row r="50" spans="4:6" ht="12.75">
      <c r="D50" s="2" t="s">
        <v>0</v>
      </c>
      <c r="E50" s="2" t="s">
        <v>0</v>
      </c>
      <c r="F50" s="2" t="s">
        <v>121</v>
      </c>
    </row>
    <row r="51" spans="4:6" ht="12.75">
      <c r="D51" s="3" t="s">
        <v>0</v>
      </c>
      <c r="E51" s="3" t="s">
        <v>0</v>
      </c>
      <c r="F51" s="3" t="s">
        <v>122</v>
      </c>
    </row>
    <row r="52" spans="4:6" ht="12.75">
      <c r="D52" s="8">
        <v>26.29</v>
      </c>
      <c r="E52" s="5" t="s">
        <v>123</v>
      </c>
      <c r="F52" s="5" t="s">
        <v>0</v>
      </c>
    </row>
    <row r="53" spans="4:6" ht="12.75">
      <c r="D53" s="8">
        <v>71.96</v>
      </c>
      <c r="E53" s="5" t="s">
        <v>124</v>
      </c>
      <c r="F53" s="5" t="s">
        <v>0</v>
      </c>
    </row>
    <row r="54" spans="4:6" ht="12.75">
      <c r="D54" s="8">
        <v>0.06</v>
      </c>
      <c r="E54" s="5" t="s">
        <v>125</v>
      </c>
      <c r="F54" s="5" t="s">
        <v>0</v>
      </c>
    </row>
    <row r="55" spans="4:6" ht="12.75">
      <c r="D55" s="8">
        <v>35.43</v>
      </c>
      <c r="E55" s="5" t="s">
        <v>126</v>
      </c>
      <c r="F55" s="5" t="s">
        <v>0</v>
      </c>
    </row>
    <row r="56" spans="4:6" ht="12.75">
      <c r="D56" s="8">
        <f>SUM(D52:D55)</f>
        <v>133.74</v>
      </c>
      <c r="E56" s="5"/>
      <c r="F56" s="5"/>
    </row>
    <row r="57" spans="4:6" ht="12.75">
      <c r="D57" s="3" t="s">
        <v>0</v>
      </c>
      <c r="E57" s="3" t="s">
        <v>0</v>
      </c>
      <c r="F57" s="3" t="s">
        <v>127</v>
      </c>
    </row>
    <row r="58" spans="4:6" ht="12.75">
      <c r="D58" s="8">
        <v>2.94</v>
      </c>
      <c r="E58" s="5" t="s">
        <v>128</v>
      </c>
      <c r="F58" s="5" t="s">
        <v>0</v>
      </c>
    </row>
    <row r="59" spans="4:6" ht="12.75">
      <c r="D59" s="8">
        <v>1.43</v>
      </c>
      <c r="E59" s="5" t="s">
        <v>129</v>
      </c>
      <c r="F59" s="5" t="s">
        <v>0</v>
      </c>
    </row>
    <row r="60" spans="4:6" ht="12.75">
      <c r="D60" s="8">
        <v>0.19</v>
      </c>
      <c r="E60" s="5" t="s">
        <v>130</v>
      </c>
      <c r="F60" s="5" t="s">
        <v>0</v>
      </c>
    </row>
    <row r="61" spans="4:6" ht="12.75">
      <c r="D61" s="8">
        <v>17.65</v>
      </c>
      <c r="E61" s="5" t="s">
        <v>131</v>
      </c>
      <c r="F61" s="5" t="s">
        <v>0</v>
      </c>
    </row>
    <row r="62" spans="4:6" ht="12.75">
      <c r="D62" s="8">
        <v>26.9</v>
      </c>
      <c r="E62" s="5" t="s">
        <v>132</v>
      </c>
      <c r="F62" s="5" t="s">
        <v>0</v>
      </c>
    </row>
    <row r="63" spans="4:6" ht="12.75">
      <c r="D63" s="8">
        <v>2.02</v>
      </c>
      <c r="E63" s="5" t="s">
        <v>133</v>
      </c>
      <c r="F63" s="5" t="s">
        <v>0</v>
      </c>
    </row>
    <row r="64" spans="4:6" ht="12.75">
      <c r="D64" s="8">
        <v>15.44</v>
      </c>
      <c r="E64" s="5" t="s">
        <v>134</v>
      </c>
      <c r="F64" s="5" t="s">
        <v>0</v>
      </c>
    </row>
    <row r="65" spans="4:6" ht="12.75">
      <c r="D65" s="8">
        <v>2.05</v>
      </c>
      <c r="E65" s="5" t="s">
        <v>135</v>
      </c>
      <c r="F65" s="5" t="s">
        <v>0</v>
      </c>
    </row>
    <row r="66" spans="4:6" ht="12.75">
      <c r="D66" s="8">
        <v>6.1</v>
      </c>
      <c r="E66" s="5" t="s">
        <v>136</v>
      </c>
      <c r="F66" s="5" t="s">
        <v>0</v>
      </c>
    </row>
    <row r="67" spans="4:6" ht="12.75">
      <c r="D67" s="8">
        <v>13.61</v>
      </c>
      <c r="E67" s="5" t="s">
        <v>137</v>
      </c>
      <c r="F67" s="5" t="s">
        <v>0</v>
      </c>
    </row>
    <row r="68" spans="4:6" ht="12.75">
      <c r="D68" s="8">
        <v>0.4</v>
      </c>
      <c r="E68" s="5" t="s">
        <v>138</v>
      </c>
      <c r="F68" s="5" t="s">
        <v>0</v>
      </c>
    </row>
    <row r="69" spans="4:6" ht="12.75">
      <c r="D69" s="8">
        <v>12.83</v>
      </c>
      <c r="E69" s="5" t="s">
        <v>107</v>
      </c>
      <c r="F69" s="5" t="s">
        <v>0</v>
      </c>
    </row>
    <row r="70" spans="4:6" ht="12.75">
      <c r="D70" s="8">
        <v>7.41</v>
      </c>
      <c r="E70" s="5" t="s">
        <v>139</v>
      </c>
      <c r="F70" s="5" t="s">
        <v>0</v>
      </c>
    </row>
    <row r="71" spans="4:6" ht="12.75">
      <c r="D71" s="8">
        <v>8.95</v>
      </c>
      <c r="E71" s="5" t="s">
        <v>140</v>
      </c>
      <c r="F71" s="5" t="s">
        <v>0</v>
      </c>
    </row>
    <row r="72" spans="4:6" ht="12.75">
      <c r="D72" s="8">
        <v>4.58</v>
      </c>
      <c r="E72" s="5" t="s">
        <v>141</v>
      </c>
      <c r="F72" s="5" t="s">
        <v>0</v>
      </c>
    </row>
    <row r="73" spans="4:6" ht="12.75">
      <c r="D73" s="8">
        <v>12.14</v>
      </c>
      <c r="E73" s="5" t="s">
        <v>142</v>
      </c>
      <c r="F73" s="5" t="s">
        <v>0</v>
      </c>
    </row>
    <row r="74" spans="4:6" ht="12.75">
      <c r="D74" s="8">
        <v>6.6</v>
      </c>
      <c r="E74" s="5" t="s">
        <v>143</v>
      </c>
      <c r="F74" s="5" t="s">
        <v>0</v>
      </c>
    </row>
    <row r="75" spans="4:6" ht="12.75">
      <c r="D75" s="8">
        <v>7.69</v>
      </c>
      <c r="E75" s="5" t="s">
        <v>144</v>
      </c>
      <c r="F75" s="5" t="s">
        <v>0</v>
      </c>
    </row>
    <row r="76" spans="4:6" ht="12.75">
      <c r="D76" s="8">
        <v>13.56</v>
      </c>
      <c r="E76" s="5" t="s">
        <v>145</v>
      </c>
      <c r="F76" s="5" t="s">
        <v>0</v>
      </c>
    </row>
    <row r="77" spans="4:6" ht="12.75">
      <c r="D77" s="8">
        <v>3.42</v>
      </c>
      <c r="E77" s="5" t="s">
        <v>146</v>
      </c>
      <c r="F77" s="5" t="s">
        <v>0</v>
      </c>
    </row>
    <row r="78" spans="4:6" ht="12.75">
      <c r="D78" s="8">
        <v>5.12</v>
      </c>
      <c r="E78" s="5" t="s">
        <v>147</v>
      </c>
      <c r="F78" s="5" t="s">
        <v>0</v>
      </c>
    </row>
    <row r="79" spans="4:6" ht="12.75">
      <c r="D79" s="8">
        <v>31.96</v>
      </c>
      <c r="E79" s="5" t="s">
        <v>148</v>
      </c>
      <c r="F79" s="5" t="s">
        <v>0</v>
      </c>
    </row>
    <row r="80" spans="4:6" ht="12.75">
      <c r="D80" s="8">
        <v>5.79</v>
      </c>
      <c r="E80" s="5" t="s">
        <v>149</v>
      </c>
      <c r="F80" s="5" t="s">
        <v>0</v>
      </c>
    </row>
    <row r="81" spans="4:6" ht="12.75">
      <c r="D81" s="8">
        <v>5.49</v>
      </c>
      <c r="E81" s="5" t="s">
        <v>150</v>
      </c>
      <c r="F81" s="5" t="s">
        <v>0</v>
      </c>
    </row>
    <row r="82" spans="4:6" ht="12.75">
      <c r="D82" s="8">
        <v>5.54</v>
      </c>
      <c r="E82" s="5" t="s">
        <v>151</v>
      </c>
      <c r="F82" s="5" t="s">
        <v>0</v>
      </c>
    </row>
    <row r="83" spans="4:6" ht="12.75">
      <c r="D83" s="8">
        <v>0.52</v>
      </c>
      <c r="E83" s="5" t="s">
        <v>118</v>
      </c>
      <c r="F83" s="5" t="s">
        <v>0</v>
      </c>
    </row>
    <row r="84" spans="4:6" ht="12.75">
      <c r="D84" s="8">
        <v>0.17</v>
      </c>
      <c r="E84" s="5" t="s">
        <v>152</v>
      </c>
      <c r="F84" s="5" t="s">
        <v>0</v>
      </c>
    </row>
    <row r="85" spans="4:6" ht="12.75">
      <c r="D85" s="8">
        <v>0.66</v>
      </c>
      <c r="E85" s="5" t="s">
        <v>153</v>
      </c>
      <c r="F85" s="5" t="s">
        <v>0</v>
      </c>
    </row>
    <row r="86" spans="4:6" ht="12.75">
      <c r="D86" s="8">
        <v>19.82</v>
      </c>
      <c r="E86" s="5" t="s">
        <v>154</v>
      </c>
      <c r="F86" s="5" t="s">
        <v>0</v>
      </c>
    </row>
    <row r="87" spans="4:6" ht="12.75">
      <c r="D87" s="8">
        <v>1.88</v>
      </c>
      <c r="E87" s="5" t="s">
        <v>155</v>
      </c>
      <c r="F87" s="5" t="s">
        <v>0</v>
      </c>
    </row>
    <row r="88" spans="4:6" ht="12.75">
      <c r="D88" s="9">
        <f>SUM(D58:D87)</f>
        <v>242.85999999999996</v>
      </c>
      <c r="E88" s="5" t="s">
        <v>0</v>
      </c>
      <c r="F88" s="5" t="s">
        <v>0</v>
      </c>
    </row>
    <row r="89" spans="4:6" ht="12.75">
      <c r="D89" s="6">
        <f>D88+D56</f>
        <v>376.59999999999997</v>
      </c>
      <c r="E89" s="2" t="s">
        <v>0</v>
      </c>
      <c r="F89" s="2" t="s">
        <v>156</v>
      </c>
    </row>
    <row r="90" spans="4:6" ht="12.75">
      <c r="D90" s="5" t="s">
        <v>0</v>
      </c>
      <c r="E90" s="5" t="s">
        <v>0</v>
      </c>
      <c r="F90" s="5" t="s">
        <v>0</v>
      </c>
    </row>
    <row r="91" spans="4:6" ht="12.75">
      <c r="D91" s="6">
        <f>D89+D48+D14</f>
        <v>624.4399999999998</v>
      </c>
      <c r="E91" s="2" t="s">
        <v>0</v>
      </c>
      <c r="F91" s="2" t="s">
        <v>157</v>
      </c>
    </row>
    <row r="92" spans="4:6" ht="12.75">
      <c r="D92" s="6">
        <v>1427133.24</v>
      </c>
      <c r="E92" s="2" t="s">
        <v>0</v>
      </c>
      <c r="F92" s="2" t="s">
        <v>158</v>
      </c>
    </row>
    <row r="96" spans="5:8" ht="12.75">
      <c r="E96" s="7" t="s">
        <v>0</v>
      </c>
      <c r="F96" s="7" t="s">
        <v>49</v>
      </c>
      <c r="H96" s="7" t="s">
        <v>50</v>
      </c>
    </row>
  </sheetData>
  <sheetProtection/>
  <printOptions/>
  <pageMargins left="0.75" right="0.75" top="1" bottom="1" header="0.5" footer="0.5"/>
  <pageSetup firstPageNumber="0" useFirstPageNumber="1"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הוצאות ישירות בעד ניהול השקעות 31.12.19</dc:title>
  <dc:subject/>
  <dc:creator>Bar Avraham</dc:creator>
  <cp:keywords/>
  <dc:description/>
  <cp:lastModifiedBy>Eli Korzon</cp:lastModifiedBy>
  <dcterms:created xsi:type="dcterms:W3CDTF">2020-02-13T12:23:08Z</dcterms:created>
  <dcterms:modified xsi:type="dcterms:W3CDTF">2020-03-17T08:32:34Z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4</vt:lpwstr>
  </property>
  <property fmtid="{D5CDD505-2E9C-101B-9397-08002B2CF9AE}" pid="4" name="_dlc_Doc">
    <vt:lpwstr>CUSTOMERS-1639-17447</vt:lpwstr>
  </property>
  <property fmtid="{D5CDD505-2E9C-101B-9397-08002B2CF9AE}" pid="5" name="_dlc_DocIdItemGu">
    <vt:lpwstr>02d3a04e-5129-4fe1-9c32-c316d57c3bf2</vt:lpwstr>
  </property>
  <property fmtid="{D5CDD505-2E9C-101B-9397-08002B2CF9AE}" pid="6" name="_dlc_DocIdU">
    <vt:lpwstr>https://www-edit.harel-ext.com/long-term-savings/severance/severance-packages/_layouts/15/DocIdRedir.aspx?ID=CUSTOMERS-1639-17447, CUSTOMERS-1639-17447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2021-10-18T00:00:00Z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>78;#פנסיה, גמל וחיסכון|17f6664b-d3c6-4198-a539-f1a845fc44f3</vt:lpwstr>
  </property>
  <property fmtid="{D5CDD505-2E9C-101B-9397-08002B2CF9AE}" pid="12" name="HarelInfoTy">
    <vt:lpwstr/>
  </property>
  <property fmtid="{D5CDD505-2E9C-101B-9397-08002B2CF9AE}" pid="13" name="HarelServicesAndActiviti">
    <vt:lpwstr>62;#מידע על מוצרים|ba6a4f50-3936-40f8-a5dc-de34f9f4350c</vt:lpwstr>
  </property>
  <property fmtid="{D5CDD505-2E9C-101B-9397-08002B2CF9AE}" pid="14" name="HarelAutoKeyAssignme">
    <vt:lpwstr>0</vt:lpwstr>
  </property>
  <property fmtid="{D5CDD505-2E9C-101B-9397-08002B2CF9AE}" pid="15" name="Ord">
    <vt:lpwstr>1678100.00000000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>מידע על מוצרים|ba6a4f50-3936-40f8-a5dc-de34f9f4350c</vt:lpwstr>
  </property>
  <property fmtid="{D5CDD505-2E9C-101B-9397-08002B2CF9AE}" pid="18" name="HarelExcludeFromFilte">
    <vt:lpwstr>0</vt:lpwstr>
  </property>
  <property fmtid="{D5CDD505-2E9C-101B-9397-08002B2CF9AE}" pid="19" name="HarelAreaAndProductsTaxHTFie">
    <vt:lpwstr>פנסיה, גמל וחיסכון|17f6664b-d3c6-4198-a539-f1a845fc44f3</vt:lpwstr>
  </property>
  <property fmtid="{D5CDD505-2E9C-101B-9397-08002B2CF9AE}" pid="20" name="TaxCatchA">
    <vt:lpwstr>62;#מידע על מוצרים|ba6a4f50-3936-40f8-a5dc-de34f9f4350c;#78;#פנסיה, גמל וחיסכון|17f6664b-d3c6-4198-a539-f1a845fc44f3</vt:lpwstr>
  </property>
  <property fmtid="{D5CDD505-2E9C-101B-9397-08002B2CF9AE}" pid="21" name="HarelRequiredDownloadFieldLook">
    <vt:lpwstr/>
  </property>
</Properties>
</file>