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metadata.xml" ContentType="application/vnd.openxmlformats-officedocument.spreadsheetml.sheetMetadata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המרכז להנגשת מידע\לקוחות\חברות ביטוח\הראל\שוטף\2020\דצמבר 2020\11635\נגיש\"/>
    </mc:Choice>
  </mc:AlternateContent>
  <bookViews>
    <workbookView xWindow="480" yWindow="375" windowWidth="27720" windowHeight="11790" activeTab="1"/>
  </bookViews>
  <sheets>
    <sheet name="כללי והון " sheetId="1" r:id="rId1"/>
    <sheet name="נוסטרו חיים" sheetId="2" r:id="rId2"/>
  </sheets>
  <definedNames>
    <definedName name="_xlnm.Print_Area" localSheetId="0">'כללי והון '!$A:$Y</definedName>
    <definedName name="_xlnm.Print_Area" localSheetId="1">'נוסטרו חיים'!$A:$Y</definedName>
  </definedNames>
  <calcPr calcId="152511"/>
</workbook>
</file>

<file path=xl/calcChain.xml><?xml version="1.0" encoding="utf-8"?>
<calcChain xmlns="http://schemas.openxmlformats.org/spreadsheetml/2006/main">
  <c r="N58" i="1" l="1"/>
  <c r="O58" i="1" s="1"/>
  <c r="N30" i="1"/>
  <c r="O30" i="1" s="1"/>
  <c r="N57" i="1"/>
  <c r="O57" i="1" s="1"/>
  <c r="N29" i="1"/>
  <c r="O29" i="1" s="1"/>
  <c r="N58" i="2"/>
  <c r="O58" i="2" s="1"/>
  <c r="N30" i="2"/>
  <c r="O30" i="2" s="1"/>
  <c r="N57" i="2"/>
  <c r="O57" i="2" s="1"/>
  <c r="N29" i="2"/>
  <c r="O29" i="2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SDM SSAS Yitrot Revach"/>
    <s v="[Neches].[Hie TatAfik].[All]"/>
    <s v="[Makor_Mezuman].[Makor Mezuman].&amp;[1]"/>
    <s v="[Sug Teina].[DIM Sug Teina].&amp;[3]"/>
    <s v="[From Time].[Hie Time].[Chodesh].&amp;[202001]"/>
    <s v="[Time].[Hie Time].[Chodesh].&amp;[202003]"/>
    <s v="[Medida].[Medida].&amp;[2]"/>
    <s v="[Neches].[Hie Machshir].[Hie Machshir 4].&amp;[41]"/>
    <s v="[Measures].[c_Revach_Bruto_Nikuy_KerenHon]"/>
    <s v="{[Cheshbon].[Hie2 Kupa].[Hie2 Kupa 5].&amp;[15]}"/>
    <s v="#,#.0"/>
    <s v="[Measures].[c_Revach_Bruto]"/>
    <s v="#,#"/>
    <s v="[Measures].[c_Shovi]"/>
    <s v="[Neches].[Sachir].[All]"/>
    <s v="[Neches].[Machshir NB].[All]"/>
    <s v="#,0.0"/>
    <s v="[From Time].[Hie Time].[Chodesh].&amp;[202004]"/>
    <s v="[Time].[Hie Time].[Chodesh].&amp;[202006]"/>
    <s v="[From Time].[Hie Time].[Chodesh].&amp;[202007]"/>
    <s v="[Time].[Hie Time].[Chodesh].&amp;[202009]"/>
    <s v="[Neches].[Hie Machshir].[Machshir].&amp;[1]"/>
    <s v="[Neches].[Sachir].&amp;[1]"/>
    <s v="[Neches].[Hie Machshir].[Hie Machshir 3].&amp;[20]"/>
    <s v="[Neches].[Hie Machshir].[Hie Machshir 3].&amp;[23]"/>
    <s v="[Neches].[Hie Machshir].[Hie Machshir 5].&amp;[8]"/>
    <s v="[Neches].[Machshir].&amp;[14]"/>
    <s v="[Neches].[Machshir].&amp;[17]"/>
    <s v="[Neches].[Hie Machshir].[Hie Machshir 1].&amp;[1]"/>
    <s v="[Neches].[Hie Medina Nischeret].[Hie Medina Nischeret 2].&amp;[5]"/>
    <s v="{[Cheshbon].[Hie2 Kupa].[Hie2 Kupa 5].&amp;[14]}"/>
  </metadataStrings>
  <mdxMetadata count="184">
    <mdx n="0" f="v">
      <t c="9" si="10">
        <n x="1"/>
        <n x="2"/>
        <n x="3"/>
        <n x="4"/>
        <n x="5"/>
        <n x="6"/>
        <n x="7"/>
        <n x="8"/>
        <n x="9" s="1"/>
      </t>
    </mdx>
    <mdx n="0" f="v">
      <t c="9" si="12">
        <n x="1"/>
        <n x="2"/>
        <n x="3"/>
        <n x="4"/>
        <n x="5"/>
        <n x="6"/>
        <n x="7"/>
        <n x="11"/>
        <n x="9" s="1"/>
      </t>
    </mdx>
    <mdx n="0" f="v">
      <t c="10" si="16">
        <n x="1"/>
        <n x="2"/>
        <n x="3"/>
        <n x="5"/>
        <n x="6"/>
        <n x="7"/>
        <n x="13"/>
        <n x="9" s="1"/>
        <n x="14"/>
        <n x="15"/>
      </t>
    </mdx>
    <mdx n="0" f="v">
      <t c="9" si="10">
        <n x="1"/>
        <n x="2"/>
        <n x="3"/>
        <n x="17"/>
        <n x="18"/>
        <n x="6"/>
        <n x="7"/>
        <n x="8"/>
        <n x="9" s="1"/>
      </t>
    </mdx>
    <mdx n="0" f="v">
      <t c="9" si="12">
        <n x="1"/>
        <n x="2"/>
        <n x="3"/>
        <n x="17"/>
        <n x="18"/>
        <n x="6"/>
        <n x="7"/>
        <n x="11"/>
        <n x="9" s="1"/>
      </t>
    </mdx>
    <mdx n="0" f="v">
      <t c="10" si="16">
        <n x="1"/>
        <n x="2"/>
        <n x="3"/>
        <n x="18"/>
        <n x="6"/>
        <n x="7"/>
        <n x="13"/>
        <n x="9" s="1"/>
        <n x="14"/>
        <n x="15"/>
      </t>
    </mdx>
    <mdx n="0" f="v">
      <t c="9" si="10">
        <n x="1"/>
        <n x="2"/>
        <n x="3"/>
        <n x="19"/>
        <n x="20"/>
        <n x="6"/>
        <n x="7"/>
        <n x="8"/>
        <n x="9" s="1"/>
      </t>
    </mdx>
    <mdx n="0" f="v">
      <t c="9" si="12">
        <n x="1"/>
        <n x="2"/>
        <n x="3"/>
        <n x="19"/>
        <n x="20"/>
        <n x="6"/>
        <n x="7"/>
        <n x="11"/>
        <n x="9" s="1"/>
      </t>
    </mdx>
    <mdx n="0" f="v">
      <t c="10" si="16">
        <n x="1"/>
        <n x="2"/>
        <n x="3"/>
        <n x="20"/>
        <n x="6"/>
        <n x="7"/>
        <n x="13"/>
        <n x="9" s="1"/>
        <n x="14"/>
        <n x="15"/>
      </t>
    </mdx>
    <mdx n="0" f="v">
      <t c="10" si="10">
        <n x="1"/>
        <n x="2"/>
        <n x="3"/>
        <n x="4"/>
        <n x="5"/>
        <n x="6"/>
        <n x="21"/>
        <n x="8"/>
        <n x="9" s="1"/>
        <n x="22"/>
      </t>
    </mdx>
    <mdx n="0" f="v">
      <t c="10" si="12">
        <n x="1"/>
        <n x="2"/>
        <n x="3"/>
        <n x="4"/>
        <n x="5"/>
        <n x="6"/>
        <n x="21"/>
        <n x="11"/>
        <n x="9" s="1"/>
        <n x="22"/>
      </t>
    </mdx>
    <mdx n="0" f="v">
      <t c="10" si="16">
        <n x="1"/>
        <n x="2"/>
        <n x="3"/>
        <n x="5"/>
        <n x="6"/>
        <n x="21"/>
        <n x="13"/>
        <n x="9" s="1"/>
        <n x="22"/>
        <n x="15"/>
      </t>
    </mdx>
    <mdx n="0" f="v">
      <t c="10" si="10">
        <n x="1"/>
        <n x="2"/>
        <n x="3"/>
        <n x="17"/>
        <n x="18"/>
        <n x="6"/>
        <n x="21"/>
        <n x="8"/>
        <n x="9" s="1"/>
        <n x="22"/>
      </t>
    </mdx>
    <mdx n="0" f="v">
      <t c="10" si="12">
        <n x="1"/>
        <n x="2"/>
        <n x="3"/>
        <n x="17"/>
        <n x="18"/>
        <n x="6"/>
        <n x="21"/>
        <n x="11"/>
        <n x="9" s="1"/>
        <n x="22"/>
      </t>
    </mdx>
    <mdx n="0" f="v">
      <t c="10" si="16">
        <n x="1"/>
        <n x="2"/>
        <n x="3"/>
        <n x="18"/>
        <n x="6"/>
        <n x="21"/>
        <n x="13"/>
        <n x="9" s="1"/>
        <n x="22"/>
        <n x="15"/>
      </t>
    </mdx>
    <mdx n="0" f="v">
      <t c="10" si="10">
        <n x="1"/>
        <n x="2"/>
        <n x="3"/>
        <n x="19"/>
        <n x="20"/>
        <n x="6"/>
        <n x="21"/>
        <n x="8"/>
        <n x="9" s="1"/>
        <n x="22"/>
      </t>
    </mdx>
    <mdx n="0" f="v">
      <t c="10" si="12">
        <n x="1"/>
        <n x="2"/>
        <n x="3"/>
        <n x="19"/>
        <n x="20"/>
        <n x="6"/>
        <n x="21"/>
        <n x="11"/>
        <n x="9" s="1"/>
        <n x="22"/>
      </t>
    </mdx>
    <mdx n="0" f="v">
      <t c="10" si="16">
        <n x="1"/>
        <n x="2"/>
        <n x="3"/>
        <n x="20"/>
        <n x="6"/>
        <n x="21"/>
        <n x="13"/>
        <n x="9" s="1"/>
        <n x="22"/>
        <n x="15"/>
      </t>
    </mdx>
    <mdx n="0" f="v">
      <t c="9" si="10">
        <n x="1"/>
        <n x="2"/>
        <n x="3"/>
        <n x="4"/>
        <n x="5"/>
        <n x="6"/>
        <n x="23"/>
        <n x="8"/>
        <n x="9" s="1"/>
      </t>
    </mdx>
    <mdx n="0" f="v">
      <t c="9" si="12">
        <n x="1"/>
        <n x="2"/>
        <n x="3"/>
        <n x="4"/>
        <n x="5"/>
        <n x="6"/>
        <n x="23"/>
        <n x="11"/>
        <n x="9" s="1"/>
      </t>
    </mdx>
    <mdx n="0" f="v">
      <t c="10" si="16">
        <n x="1"/>
        <n x="2"/>
        <n x="3"/>
        <n x="5"/>
        <n x="6"/>
        <n x="23"/>
        <n x="13"/>
        <n x="9" s="1"/>
        <n x="14"/>
        <n x="15"/>
      </t>
    </mdx>
    <mdx n="0" f="v">
      <t c="9" si="10">
        <n x="1"/>
        <n x="2"/>
        <n x="3"/>
        <n x="17"/>
        <n x="18"/>
        <n x="6"/>
        <n x="23"/>
        <n x="8"/>
        <n x="9" s="1"/>
      </t>
    </mdx>
    <mdx n="0" f="v">
      <t c="9" si="12">
        <n x="1"/>
        <n x="2"/>
        <n x="3"/>
        <n x="17"/>
        <n x="18"/>
        <n x="6"/>
        <n x="23"/>
        <n x="11"/>
        <n x="9" s="1"/>
      </t>
    </mdx>
    <mdx n="0" f="v">
      <t c="10" si="16">
        <n x="1"/>
        <n x="2"/>
        <n x="3"/>
        <n x="18"/>
        <n x="6"/>
        <n x="23"/>
        <n x="13"/>
        <n x="9" s="1"/>
        <n x="14"/>
        <n x="15"/>
      </t>
    </mdx>
    <mdx n="0" f="v">
      <t c="9" si="10">
        <n x="1"/>
        <n x="2"/>
        <n x="3"/>
        <n x="19"/>
        <n x="20"/>
        <n x="6"/>
        <n x="23"/>
        <n x="8"/>
        <n x="9" s="1"/>
      </t>
    </mdx>
    <mdx n="0" f="v">
      <t c="9" si="12">
        <n x="1"/>
        <n x="2"/>
        <n x="3"/>
        <n x="19"/>
        <n x="20"/>
        <n x="6"/>
        <n x="23"/>
        <n x="11"/>
        <n x="9" s="1"/>
      </t>
    </mdx>
    <mdx n="0" f="v">
      <t c="10" si="16">
        <n x="1"/>
        <n x="2"/>
        <n x="3"/>
        <n x="20"/>
        <n x="6"/>
        <n x="23"/>
        <n x="13"/>
        <n x="9" s="1"/>
        <n x="14"/>
        <n x="15"/>
      </t>
    </mdx>
    <mdx n="0" f="v">
      <t c="9" si="10">
        <n x="1"/>
        <n x="2"/>
        <n x="3"/>
        <n x="4"/>
        <n x="5"/>
        <n x="6"/>
        <n x="24"/>
        <n x="8"/>
        <n x="9" s="1"/>
      </t>
    </mdx>
    <mdx n="0" f="v">
      <t c="9" si="12">
        <n x="1"/>
        <n x="2"/>
        <n x="3"/>
        <n x="4"/>
        <n x="5"/>
        <n x="6"/>
        <n x="24"/>
        <n x="11"/>
        <n x="9" s="1"/>
      </t>
    </mdx>
    <mdx n="0" f="v">
      <t c="10" si="16">
        <n x="1"/>
        <n x="2"/>
        <n x="3"/>
        <n x="5"/>
        <n x="6"/>
        <n x="24"/>
        <n x="13"/>
        <n x="9" s="1"/>
        <n x="14"/>
        <n x="15"/>
      </t>
    </mdx>
    <mdx n="0" f="v">
      <t c="9" si="10">
        <n x="1"/>
        <n x="2"/>
        <n x="3"/>
        <n x="17"/>
        <n x="18"/>
        <n x="6"/>
        <n x="24"/>
        <n x="8"/>
        <n x="9" s="1"/>
      </t>
    </mdx>
    <mdx n="0" f="v">
      <t c="9" si="12">
        <n x="1"/>
        <n x="2"/>
        <n x="3"/>
        <n x="17"/>
        <n x="18"/>
        <n x="6"/>
        <n x="24"/>
        <n x="11"/>
        <n x="9" s="1"/>
      </t>
    </mdx>
    <mdx n="0" f="v">
      <t c="10" si="16">
        <n x="1"/>
        <n x="2"/>
        <n x="3"/>
        <n x="18"/>
        <n x="6"/>
        <n x="24"/>
        <n x="13"/>
        <n x="9" s="1"/>
        <n x="14"/>
        <n x="15"/>
      </t>
    </mdx>
    <mdx n="0" f="v">
      <t c="9" si="10">
        <n x="1"/>
        <n x="2"/>
        <n x="3"/>
        <n x="19"/>
        <n x="20"/>
        <n x="6"/>
        <n x="24"/>
        <n x="8"/>
        <n x="9" s="1"/>
      </t>
    </mdx>
    <mdx n="0" f="v">
      <t c="9" si="12">
        <n x="1"/>
        <n x="2"/>
        <n x="3"/>
        <n x="19"/>
        <n x="20"/>
        <n x="6"/>
        <n x="24"/>
        <n x="11"/>
        <n x="9" s="1"/>
      </t>
    </mdx>
    <mdx n="0" f="v">
      <t c="10" si="16">
        <n x="1"/>
        <n x="2"/>
        <n x="3"/>
        <n x="20"/>
        <n x="6"/>
        <n x="24"/>
        <n x="13"/>
        <n x="9" s="1"/>
        <n x="14"/>
        <n x="15"/>
      </t>
    </mdx>
    <mdx n="0" f="v">
      <t c="9" si="10">
        <n x="1"/>
        <n x="2"/>
        <n x="3"/>
        <n x="4"/>
        <n x="5"/>
        <n x="6"/>
        <n x="25"/>
        <n x="8"/>
        <n x="9" s="1"/>
      </t>
    </mdx>
    <mdx n="0" f="v">
      <t c="9" si="12">
        <n x="1"/>
        <n x="2"/>
        <n x="3"/>
        <n x="4"/>
        <n x="5"/>
        <n x="6"/>
        <n x="25"/>
        <n x="11"/>
        <n x="9" s="1"/>
      </t>
    </mdx>
    <mdx n="0" f="v">
      <t c="10" si="16">
        <n x="1"/>
        <n x="2"/>
        <n x="3"/>
        <n x="5"/>
        <n x="6"/>
        <n x="25"/>
        <n x="13"/>
        <n x="9" s="1"/>
        <n x="14"/>
        <n x="15"/>
      </t>
    </mdx>
    <mdx n="0" f="v">
      <t c="9" si="10">
        <n x="1"/>
        <n x="2"/>
        <n x="3"/>
        <n x="17"/>
        <n x="18"/>
        <n x="6"/>
        <n x="25"/>
        <n x="8"/>
        <n x="9" s="1"/>
      </t>
    </mdx>
    <mdx n="0" f="v">
      <t c="9" si="12">
        <n x="1"/>
        <n x="2"/>
        <n x="3"/>
        <n x="17"/>
        <n x="18"/>
        <n x="6"/>
        <n x="25"/>
        <n x="11"/>
        <n x="9" s="1"/>
      </t>
    </mdx>
    <mdx n="0" f="v">
      <t c="10" si="16">
        <n x="1"/>
        <n x="2"/>
        <n x="3"/>
        <n x="18"/>
        <n x="6"/>
        <n x="25"/>
        <n x="13"/>
        <n x="9" s="1"/>
        <n x="14"/>
        <n x="15"/>
      </t>
    </mdx>
    <mdx n="0" f="v">
      <t c="9" si="10">
        <n x="1"/>
        <n x="2"/>
        <n x="3"/>
        <n x="19"/>
        <n x="20"/>
        <n x="6"/>
        <n x="25"/>
        <n x="8"/>
        <n x="9" s="1"/>
      </t>
    </mdx>
    <mdx n="0" f="v">
      <t c="9" si="12">
        <n x="1"/>
        <n x="2"/>
        <n x="3"/>
        <n x="19"/>
        <n x="20"/>
        <n x="6"/>
        <n x="25"/>
        <n x="11"/>
        <n x="9" s="1"/>
      </t>
    </mdx>
    <mdx n="0" f="v">
      <t c="10" si="16">
        <n x="1"/>
        <n x="2"/>
        <n x="3"/>
        <n x="20"/>
        <n x="6"/>
        <n x="25"/>
        <n x="13"/>
        <n x="9" s="1"/>
        <n x="14"/>
        <n x="15"/>
      </t>
    </mdx>
    <mdx n="0" f="m">
      <t c="1">
        <n x="26"/>
      </t>
    </mdx>
    <mdx n="0" f="m">
      <t c="1">
        <n x="27"/>
      </t>
    </mdx>
    <mdx n="0" f="v">
      <t c="8" si="10">
        <n x="1"/>
        <n x="2"/>
        <n x="4"/>
        <n x="5"/>
        <n x="6"/>
        <n x="27"/>
        <n x="8"/>
        <n x="9" s="1"/>
      </t>
    </mdx>
    <mdx n="0" f="v">
      <t c="9" si="12">
        <n x="1"/>
        <n x="2"/>
        <n x="4"/>
        <n x="5"/>
        <n x="6"/>
        <n x="27"/>
        <n x="11"/>
        <n x="9" s="1"/>
        <n x="3"/>
      </t>
    </mdx>
    <mdx n="0" f="v">
      <t c="10" si="16">
        <n x="1"/>
        <n x="2"/>
        <n x="5"/>
        <n x="6"/>
        <n x="27"/>
        <n x="13"/>
        <n x="9" s="1"/>
        <n x="14"/>
        <n x="15"/>
        <n x="3"/>
      </t>
    </mdx>
    <mdx n="0" f="v">
      <t c="8" si="10">
        <n x="1"/>
        <n x="2"/>
        <n x="17"/>
        <n x="18"/>
        <n x="6"/>
        <n x="27"/>
        <n x="8"/>
        <n x="9" s="1"/>
      </t>
    </mdx>
    <mdx n="0" f="v">
      <t c="9" si="12">
        <n x="1"/>
        <n x="2"/>
        <n x="17"/>
        <n x="18"/>
        <n x="6"/>
        <n x="27"/>
        <n x="11"/>
        <n x="9" s="1"/>
        <n x="3"/>
      </t>
    </mdx>
    <mdx n="0" f="v">
      <t c="10" si="16">
        <n x="1"/>
        <n x="2"/>
        <n x="18"/>
        <n x="6"/>
        <n x="27"/>
        <n x="13"/>
        <n x="9" s="1"/>
        <n x="14"/>
        <n x="15"/>
        <n x="3"/>
      </t>
    </mdx>
    <mdx n="0" f="v">
      <t c="8" si="10">
        <n x="1"/>
        <n x="2"/>
        <n x="19"/>
        <n x="20"/>
        <n x="6"/>
        <n x="27"/>
        <n x="8"/>
        <n x="9" s="1"/>
      </t>
    </mdx>
    <mdx n="0" f="v">
      <t c="9" si="12">
        <n x="1"/>
        <n x="2"/>
        <n x="19"/>
        <n x="20"/>
        <n x="6"/>
        <n x="27"/>
        <n x="11"/>
        <n x="9" s="1"/>
        <n x="3"/>
      </t>
    </mdx>
    <mdx n="0" f="v">
      <t c="10" si="16">
        <n x="1"/>
        <n x="2"/>
        <n x="20"/>
        <n x="6"/>
        <n x="27"/>
        <n x="13"/>
        <n x="9" s="1"/>
        <n x="14"/>
        <n x="15"/>
        <n x="3"/>
      </t>
    </mdx>
    <mdx n="0" f="v">
      <t c="10" si="10">
        <n x="1"/>
        <n x="2"/>
        <n x="3"/>
        <n x="4"/>
        <n x="5"/>
        <n x="6"/>
        <n x="28"/>
        <n x="8"/>
        <n x="9" s="1"/>
        <n x="29"/>
      </t>
    </mdx>
    <mdx n="0" f="v">
      <t c="10" si="12">
        <n x="1"/>
        <n x="2"/>
        <n x="3"/>
        <n x="4"/>
        <n x="5"/>
        <n x="6"/>
        <n x="28"/>
        <n x="11"/>
        <n x="9" s="1"/>
        <n x="29"/>
      </t>
    </mdx>
    <mdx n="0" f="v">
      <t c="10" si="16">
        <n x="1"/>
        <n x="2"/>
        <n x="3"/>
        <n x="5"/>
        <n x="6"/>
        <n x="28"/>
        <n x="13"/>
        <n x="9" s="1"/>
        <n x="14"/>
        <n x="29"/>
      </t>
    </mdx>
    <mdx n="0" f="v">
      <t c="10" si="10">
        <n x="1"/>
        <n x="2"/>
        <n x="3"/>
        <n x="17"/>
        <n x="18"/>
        <n x="6"/>
        <n x="28"/>
        <n x="8"/>
        <n x="9" s="1"/>
        <n x="29"/>
      </t>
    </mdx>
    <mdx n="0" f="v">
      <t c="10" si="12">
        <n x="1"/>
        <n x="2"/>
        <n x="3"/>
        <n x="17"/>
        <n x="18"/>
        <n x="6"/>
        <n x="28"/>
        <n x="11"/>
        <n x="9" s="1"/>
        <n x="29"/>
      </t>
    </mdx>
    <mdx n="0" f="v">
      <t c="10" si="16">
        <n x="1"/>
        <n x="2"/>
        <n x="3"/>
        <n x="18"/>
        <n x="6"/>
        <n x="28"/>
        <n x="13"/>
        <n x="9" s="1"/>
        <n x="14"/>
        <n x="29"/>
      </t>
    </mdx>
    <mdx n="0" f="v">
      <t c="10" si="10">
        <n x="1"/>
        <n x="2"/>
        <n x="3"/>
        <n x="19"/>
        <n x="20"/>
        <n x="6"/>
        <n x="28"/>
        <n x="8"/>
        <n x="9" s="1"/>
        <n x="29"/>
      </t>
    </mdx>
    <mdx n="0" f="v">
      <t c="10" si="12">
        <n x="1"/>
        <n x="2"/>
        <n x="3"/>
        <n x="19"/>
        <n x="20"/>
        <n x="6"/>
        <n x="28"/>
        <n x="11"/>
        <n x="9" s="1"/>
        <n x="29"/>
      </t>
    </mdx>
    <mdx n="0" f="v">
      <t c="10" si="16">
        <n x="1"/>
        <n x="2"/>
        <n x="3"/>
        <n x="20"/>
        <n x="6"/>
        <n x="28"/>
        <n x="13"/>
        <n x="9" s="1"/>
        <n x="14"/>
        <n x="29"/>
      </t>
    </mdx>
    <mdx n="0" f="v">
      <t c="9" si="10">
        <n x="1"/>
        <n x="2"/>
        <n x="3"/>
        <n x="4"/>
        <n x="18"/>
        <n x="6"/>
        <n x="7"/>
        <n x="8"/>
        <n x="9" s="1"/>
      </t>
    </mdx>
    <mdx n="0" f="v">
      <t c="9" si="12">
        <n x="1"/>
        <n x="2"/>
        <n x="3"/>
        <n x="4"/>
        <n x="18"/>
        <n x="6"/>
        <n x="7"/>
        <n x="11"/>
        <n x="9" s="1"/>
      </t>
    </mdx>
    <mdx n="0" f="v">
      <t c="9" si="10">
        <n x="1"/>
        <n x="2"/>
        <n x="3"/>
        <n x="4"/>
        <n x="20"/>
        <n x="6"/>
        <n x="7"/>
        <n x="8"/>
        <n x="9" s="1"/>
      </t>
    </mdx>
    <mdx n="0" f="v">
      <t c="9" si="12">
        <n x="1"/>
        <n x="2"/>
        <n x="3"/>
        <n x="4"/>
        <n x="20"/>
        <n x="6"/>
        <n x="7"/>
        <n x="11"/>
        <n x="9" s="1"/>
      </t>
    </mdx>
    <mdx n="0" f="v">
      <t c="10" si="10">
        <n x="1"/>
        <n x="2"/>
        <n x="3"/>
        <n x="4"/>
        <n x="18"/>
        <n x="6"/>
        <n x="21"/>
        <n x="8"/>
        <n x="9" s="1"/>
        <n x="22"/>
      </t>
    </mdx>
    <mdx n="0" f="v">
      <t c="10" si="12">
        <n x="1"/>
        <n x="2"/>
        <n x="3"/>
        <n x="4"/>
        <n x="18"/>
        <n x="6"/>
        <n x="21"/>
        <n x="11"/>
        <n x="9" s="1"/>
        <n x="22"/>
      </t>
    </mdx>
    <mdx n="0" f="v">
      <t c="10" si="10">
        <n x="1"/>
        <n x="2"/>
        <n x="3"/>
        <n x="4"/>
        <n x="20"/>
        <n x="6"/>
        <n x="21"/>
        <n x="8"/>
        <n x="9" s="1"/>
        <n x="22"/>
      </t>
    </mdx>
    <mdx n="0" f="v">
      <t c="10" si="12">
        <n x="1"/>
        <n x="2"/>
        <n x="3"/>
        <n x="4"/>
        <n x="20"/>
        <n x="6"/>
        <n x="21"/>
        <n x="11"/>
        <n x="9" s="1"/>
        <n x="22"/>
      </t>
    </mdx>
    <mdx n="0" f="v">
      <t c="9" si="10">
        <n x="1"/>
        <n x="2"/>
        <n x="3"/>
        <n x="4"/>
        <n x="18"/>
        <n x="6"/>
        <n x="23"/>
        <n x="8"/>
        <n x="9" s="1"/>
      </t>
    </mdx>
    <mdx n="0" f="v">
      <t c="9" si="12">
        <n x="1"/>
        <n x="2"/>
        <n x="3"/>
        <n x="4"/>
        <n x="18"/>
        <n x="6"/>
        <n x="23"/>
        <n x="11"/>
        <n x="9" s="1"/>
      </t>
    </mdx>
    <mdx n="0" f="v">
      <t c="9" si="10">
        <n x="1"/>
        <n x="2"/>
        <n x="3"/>
        <n x="4"/>
        <n x="20"/>
        <n x="6"/>
        <n x="23"/>
        <n x="8"/>
        <n x="9" s="1"/>
      </t>
    </mdx>
    <mdx n="0" f="v">
      <t c="9" si="12">
        <n x="1"/>
        <n x="2"/>
        <n x="3"/>
        <n x="4"/>
        <n x="20"/>
        <n x="6"/>
        <n x="23"/>
        <n x="11"/>
        <n x="9" s="1"/>
      </t>
    </mdx>
    <mdx n="0" f="v">
      <t c="9" si="10">
        <n x="1"/>
        <n x="2"/>
        <n x="3"/>
        <n x="4"/>
        <n x="18"/>
        <n x="6"/>
        <n x="24"/>
        <n x="8"/>
        <n x="9" s="1"/>
      </t>
    </mdx>
    <mdx n="0" f="v">
      <t c="9" si="12">
        <n x="1"/>
        <n x="2"/>
        <n x="3"/>
        <n x="4"/>
        <n x="18"/>
        <n x="6"/>
        <n x="24"/>
        <n x="11"/>
        <n x="9" s="1"/>
      </t>
    </mdx>
    <mdx n="0" f="v">
      <t c="9" si="10">
        <n x="1"/>
        <n x="2"/>
        <n x="3"/>
        <n x="4"/>
        <n x="20"/>
        <n x="6"/>
        <n x="24"/>
        <n x="8"/>
        <n x="9" s="1"/>
      </t>
    </mdx>
    <mdx n="0" f="v">
      <t c="9" si="12">
        <n x="1"/>
        <n x="2"/>
        <n x="3"/>
        <n x="4"/>
        <n x="20"/>
        <n x="6"/>
        <n x="24"/>
        <n x="11"/>
        <n x="9" s="1"/>
      </t>
    </mdx>
    <mdx n="0" f="v">
      <t c="9" si="10">
        <n x="1"/>
        <n x="2"/>
        <n x="3"/>
        <n x="4"/>
        <n x="18"/>
        <n x="6"/>
        <n x="25"/>
        <n x="8"/>
        <n x="9" s="1"/>
      </t>
    </mdx>
    <mdx n="0" f="v">
      <t c="9" si="12">
        <n x="1"/>
        <n x="2"/>
        <n x="3"/>
        <n x="4"/>
        <n x="18"/>
        <n x="6"/>
        <n x="25"/>
        <n x="11"/>
        <n x="9" s="1"/>
      </t>
    </mdx>
    <mdx n="0" f="v">
      <t c="9" si="10">
        <n x="1"/>
        <n x="2"/>
        <n x="3"/>
        <n x="4"/>
        <n x="20"/>
        <n x="6"/>
        <n x="25"/>
        <n x="8"/>
        <n x="9" s="1"/>
      </t>
    </mdx>
    <mdx n="0" f="v">
      <t c="9" si="12">
        <n x="1"/>
        <n x="2"/>
        <n x="3"/>
        <n x="4"/>
        <n x="20"/>
        <n x="6"/>
        <n x="25"/>
        <n x="11"/>
        <n x="9" s="1"/>
      </t>
    </mdx>
    <mdx n="0" f="v">
      <t c="8" si="10">
        <n x="1"/>
        <n x="2"/>
        <n x="4"/>
        <n x="18"/>
        <n x="6"/>
        <n x="27"/>
        <n x="8"/>
        <n x="9" s="1"/>
      </t>
    </mdx>
    <mdx n="0" f="v">
      <t c="9" si="12">
        <n x="1"/>
        <n x="2"/>
        <n x="4"/>
        <n x="18"/>
        <n x="6"/>
        <n x="27"/>
        <n x="11"/>
        <n x="9" s="1"/>
        <n x="3"/>
      </t>
    </mdx>
    <mdx n="0" f="v">
      <t c="8" si="10">
        <n x="1"/>
        <n x="2"/>
        <n x="4"/>
        <n x="20"/>
        <n x="6"/>
        <n x="27"/>
        <n x="8"/>
        <n x="9" s="1"/>
      </t>
    </mdx>
    <mdx n="0" f="v">
      <t c="9" si="12">
        <n x="1"/>
        <n x="2"/>
        <n x="4"/>
        <n x="20"/>
        <n x="6"/>
        <n x="27"/>
        <n x="11"/>
        <n x="9" s="1"/>
        <n x="3"/>
      </t>
    </mdx>
    <mdx n="0" f="v">
      <t c="10" si="10">
        <n x="1"/>
        <n x="2"/>
        <n x="3"/>
        <n x="4"/>
        <n x="18"/>
        <n x="6"/>
        <n x="28"/>
        <n x="8"/>
        <n x="9" s="1"/>
        <n x="29"/>
      </t>
    </mdx>
    <mdx n="0" f="v">
      <t c="10" si="12">
        <n x="1"/>
        <n x="2"/>
        <n x="3"/>
        <n x="4"/>
        <n x="18"/>
        <n x="6"/>
        <n x="28"/>
        <n x="11"/>
        <n x="9" s="1"/>
        <n x="29"/>
      </t>
    </mdx>
    <mdx n="0" f="v">
      <t c="10" si="10">
        <n x="1"/>
        <n x="2"/>
        <n x="3"/>
        <n x="4"/>
        <n x="20"/>
        <n x="6"/>
        <n x="28"/>
        <n x="8"/>
        <n x="9" s="1"/>
        <n x="29"/>
      </t>
    </mdx>
    <mdx n="0" f="v">
      <t c="10" si="12">
        <n x="1"/>
        <n x="2"/>
        <n x="3"/>
        <n x="4"/>
        <n x="20"/>
        <n x="6"/>
        <n x="28"/>
        <n x="11"/>
        <n x="9" s="1"/>
        <n x="29"/>
      </t>
    </mdx>
    <mdx n="0" f="v">
      <t c="9" si="10">
        <n x="1"/>
        <n x="2"/>
        <n x="3"/>
        <n x="4"/>
        <n x="5"/>
        <n x="6"/>
        <n x="7"/>
        <n x="8"/>
        <n x="30" s="1"/>
      </t>
    </mdx>
    <mdx n="0" f="v">
      <t c="9" si="12">
        <n x="1"/>
        <n x="2"/>
        <n x="3"/>
        <n x="4"/>
        <n x="5"/>
        <n x="6"/>
        <n x="7"/>
        <n x="11"/>
        <n x="30" s="1"/>
      </t>
    </mdx>
    <mdx n="0" f="v">
      <t c="10" si="16">
        <n x="1"/>
        <n x="2"/>
        <n x="3"/>
        <n x="5"/>
        <n x="6"/>
        <n x="7"/>
        <n x="13"/>
        <n x="30" s="1"/>
        <n x="14"/>
        <n x="15"/>
      </t>
    </mdx>
    <mdx n="0" f="v">
      <t c="9" si="10">
        <n x="1"/>
        <n x="2"/>
        <n x="3"/>
        <n x="17"/>
        <n x="18"/>
        <n x="6"/>
        <n x="7"/>
        <n x="8"/>
        <n x="30" s="1"/>
      </t>
    </mdx>
    <mdx n="0" f="v">
      <t c="9" si="12">
        <n x="1"/>
        <n x="2"/>
        <n x="3"/>
        <n x="17"/>
        <n x="18"/>
        <n x="6"/>
        <n x="7"/>
        <n x="11"/>
        <n x="30" s="1"/>
      </t>
    </mdx>
    <mdx n="0" f="v">
      <t c="10" si="16">
        <n x="1"/>
        <n x="2"/>
        <n x="3"/>
        <n x="18"/>
        <n x="6"/>
        <n x="7"/>
        <n x="13"/>
        <n x="30" s="1"/>
        <n x="14"/>
        <n x="15"/>
      </t>
    </mdx>
    <mdx n="0" f="v">
      <t c="9" si="10">
        <n x="1"/>
        <n x="2"/>
        <n x="3"/>
        <n x="19"/>
        <n x="20"/>
        <n x="6"/>
        <n x="7"/>
        <n x="8"/>
        <n x="30" s="1"/>
      </t>
    </mdx>
    <mdx n="0" f="v">
      <t c="9" si="12">
        <n x="1"/>
        <n x="2"/>
        <n x="3"/>
        <n x="19"/>
        <n x="20"/>
        <n x="6"/>
        <n x="7"/>
        <n x="11"/>
        <n x="30" s="1"/>
      </t>
    </mdx>
    <mdx n="0" f="v">
      <t c="10" si="16">
        <n x="1"/>
        <n x="2"/>
        <n x="3"/>
        <n x="20"/>
        <n x="6"/>
        <n x="7"/>
        <n x="13"/>
        <n x="30" s="1"/>
        <n x="14"/>
        <n x="15"/>
      </t>
    </mdx>
    <mdx n="0" f="v">
      <t c="10" si="10">
        <n x="1"/>
        <n x="2"/>
        <n x="3"/>
        <n x="4"/>
        <n x="5"/>
        <n x="6"/>
        <n x="21"/>
        <n x="8"/>
        <n x="30" s="1"/>
        <n x="22"/>
      </t>
    </mdx>
    <mdx n="0" f="v">
      <t c="10" si="12">
        <n x="1"/>
        <n x="2"/>
        <n x="3"/>
        <n x="4"/>
        <n x="5"/>
        <n x="6"/>
        <n x="21"/>
        <n x="11"/>
        <n x="30" s="1"/>
        <n x="22"/>
      </t>
    </mdx>
    <mdx n="0" f="v">
      <t c="10" si="16">
        <n x="1"/>
        <n x="2"/>
        <n x="3"/>
        <n x="5"/>
        <n x="6"/>
        <n x="21"/>
        <n x="13"/>
        <n x="30" s="1"/>
        <n x="22"/>
        <n x="15"/>
      </t>
    </mdx>
    <mdx n="0" f="v">
      <t c="10" si="10">
        <n x="1"/>
        <n x="2"/>
        <n x="3"/>
        <n x="17"/>
        <n x="18"/>
        <n x="6"/>
        <n x="21"/>
        <n x="8"/>
        <n x="30" s="1"/>
        <n x="22"/>
      </t>
    </mdx>
    <mdx n="0" f="v">
      <t c="10" si="12">
        <n x="1"/>
        <n x="2"/>
        <n x="3"/>
        <n x="17"/>
        <n x="18"/>
        <n x="6"/>
        <n x="21"/>
        <n x="11"/>
        <n x="30" s="1"/>
        <n x="22"/>
      </t>
    </mdx>
    <mdx n="0" f="v">
      <t c="10" si="16">
        <n x="1"/>
        <n x="2"/>
        <n x="3"/>
        <n x="18"/>
        <n x="6"/>
        <n x="21"/>
        <n x="13"/>
        <n x="30" s="1"/>
        <n x="22"/>
        <n x="15"/>
      </t>
    </mdx>
    <mdx n="0" f="v">
      <t c="10" si="10">
        <n x="1"/>
        <n x="2"/>
        <n x="3"/>
        <n x="19"/>
        <n x="20"/>
        <n x="6"/>
        <n x="21"/>
        <n x="8"/>
        <n x="30" s="1"/>
        <n x="22"/>
      </t>
    </mdx>
    <mdx n="0" f="v">
      <t c="10" si="12">
        <n x="1"/>
        <n x="2"/>
        <n x="3"/>
        <n x="19"/>
        <n x="20"/>
        <n x="6"/>
        <n x="21"/>
        <n x="11"/>
        <n x="30" s="1"/>
        <n x="22"/>
      </t>
    </mdx>
    <mdx n="0" f="v">
      <t c="10" si="16">
        <n x="1"/>
        <n x="2"/>
        <n x="3"/>
        <n x="20"/>
        <n x="6"/>
        <n x="21"/>
        <n x="13"/>
        <n x="30" s="1"/>
        <n x="22"/>
        <n x="15"/>
      </t>
    </mdx>
    <mdx n="0" f="v">
      <t c="9" si="10">
        <n x="1"/>
        <n x="2"/>
        <n x="3"/>
        <n x="4"/>
        <n x="5"/>
        <n x="6"/>
        <n x="23"/>
        <n x="8"/>
        <n x="30" s="1"/>
      </t>
    </mdx>
    <mdx n="0" f="v">
      <t c="9" si="12">
        <n x="1"/>
        <n x="2"/>
        <n x="3"/>
        <n x="4"/>
        <n x="5"/>
        <n x="6"/>
        <n x="23"/>
        <n x="11"/>
        <n x="30" s="1"/>
      </t>
    </mdx>
    <mdx n="0" f="v">
      <t c="10" si="16">
        <n x="1"/>
        <n x="2"/>
        <n x="3"/>
        <n x="5"/>
        <n x="6"/>
        <n x="23"/>
        <n x="13"/>
        <n x="30" s="1"/>
        <n x="14"/>
        <n x="15"/>
      </t>
    </mdx>
    <mdx n="0" f="v">
      <t c="9" si="10">
        <n x="1"/>
        <n x="2"/>
        <n x="3"/>
        <n x="17"/>
        <n x="18"/>
        <n x="6"/>
        <n x="23"/>
        <n x="8"/>
        <n x="30" s="1"/>
      </t>
    </mdx>
    <mdx n="0" f="v">
      <t c="9" si="12">
        <n x="1"/>
        <n x="2"/>
        <n x="3"/>
        <n x="17"/>
        <n x="18"/>
        <n x="6"/>
        <n x="23"/>
        <n x="11"/>
        <n x="30" s="1"/>
      </t>
    </mdx>
    <mdx n="0" f="v">
      <t c="10" si="16">
        <n x="1"/>
        <n x="2"/>
        <n x="3"/>
        <n x="18"/>
        <n x="6"/>
        <n x="23"/>
        <n x="13"/>
        <n x="30" s="1"/>
        <n x="14"/>
        <n x="15"/>
      </t>
    </mdx>
    <mdx n="0" f="v">
      <t c="9" si="10">
        <n x="1"/>
        <n x="2"/>
        <n x="3"/>
        <n x="19"/>
        <n x="20"/>
        <n x="6"/>
        <n x="23"/>
        <n x="8"/>
        <n x="30" s="1"/>
      </t>
    </mdx>
    <mdx n="0" f="v">
      <t c="9" si="12">
        <n x="1"/>
        <n x="2"/>
        <n x="3"/>
        <n x="19"/>
        <n x="20"/>
        <n x="6"/>
        <n x="23"/>
        <n x="11"/>
        <n x="30" s="1"/>
      </t>
    </mdx>
    <mdx n="0" f="v">
      <t c="10" si="16">
        <n x="1"/>
        <n x="2"/>
        <n x="3"/>
        <n x="20"/>
        <n x="6"/>
        <n x="23"/>
        <n x="13"/>
        <n x="30" s="1"/>
        <n x="14"/>
        <n x="15"/>
      </t>
    </mdx>
    <mdx n="0" f="v">
      <t c="9" si="10">
        <n x="1"/>
        <n x="2"/>
        <n x="3"/>
        <n x="4"/>
        <n x="5"/>
        <n x="6"/>
        <n x="24"/>
        <n x="8"/>
        <n x="30" s="1"/>
      </t>
    </mdx>
    <mdx n="0" f="v">
      <t c="9" si="12">
        <n x="1"/>
        <n x="2"/>
        <n x="3"/>
        <n x="4"/>
        <n x="5"/>
        <n x="6"/>
        <n x="24"/>
        <n x="11"/>
        <n x="30" s="1"/>
      </t>
    </mdx>
    <mdx n="0" f="v">
      <t c="10" si="16">
        <n x="1"/>
        <n x="2"/>
        <n x="3"/>
        <n x="5"/>
        <n x="6"/>
        <n x="24"/>
        <n x="13"/>
        <n x="30" s="1"/>
        <n x="14"/>
        <n x="15"/>
      </t>
    </mdx>
    <mdx n="0" f="v">
      <t c="9" si="10">
        <n x="1"/>
        <n x="2"/>
        <n x="3"/>
        <n x="17"/>
        <n x="18"/>
        <n x="6"/>
        <n x="24"/>
        <n x="8"/>
        <n x="30" s="1"/>
      </t>
    </mdx>
    <mdx n="0" f="v">
      <t c="9" si="12">
        <n x="1"/>
        <n x="2"/>
        <n x="3"/>
        <n x="17"/>
        <n x="18"/>
        <n x="6"/>
        <n x="24"/>
        <n x="11"/>
        <n x="30" s="1"/>
      </t>
    </mdx>
    <mdx n="0" f="v">
      <t c="10" si="16">
        <n x="1"/>
        <n x="2"/>
        <n x="3"/>
        <n x="18"/>
        <n x="6"/>
        <n x="24"/>
        <n x="13"/>
        <n x="30" s="1"/>
        <n x="14"/>
        <n x="15"/>
      </t>
    </mdx>
    <mdx n="0" f="v">
      <t c="9" si="10">
        <n x="1"/>
        <n x="2"/>
        <n x="3"/>
        <n x="19"/>
        <n x="20"/>
        <n x="6"/>
        <n x="24"/>
        <n x="8"/>
        <n x="30" s="1"/>
      </t>
    </mdx>
    <mdx n="0" f="v">
      <t c="9" si="12">
        <n x="1"/>
        <n x="2"/>
        <n x="3"/>
        <n x="19"/>
        <n x="20"/>
        <n x="6"/>
        <n x="24"/>
        <n x="11"/>
        <n x="30" s="1"/>
      </t>
    </mdx>
    <mdx n="0" f="v">
      <t c="10" si="16">
        <n x="1"/>
        <n x="2"/>
        <n x="3"/>
        <n x="20"/>
        <n x="6"/>
        <n x="24"/>
        <n x="13"/>
        <n x="30" s="1"/>
        <n x="14"/>
        <n x="15"/>
      </t>
    </mdx>
    <mdx n="0" f="v">
      <t c="9" si="10">
        <n x="1"/>
        <n x="2"/>
        <n x="3"/>
        <n x="4"/>
        <n x="5"/>
        <n x="6"/>
        <n x="25"/>
        <n x="8"/>
        <n x="30" s="1"/>
      </t>
    </mdx>
    <mdx n="0" f="v">
      <t c="9" si="12">
        <n x="1"/>
        <n x="2"/>
        <n x="3"/>
        <n x="4"/>
        <n x="5"/>
        <n x="6"/>
        <n x="25"/>
        <n x="11"/>
        <n x="30" s="1"/>
      </t>
    </mdx>
    <mdx n="0" f="v">
      <t c="10" si="16">
        <n x="1"/>
        <n x="2"/>
        <n x="3"/>
        <n x="5"/>
        <n x="6"/>
        <n x="25"/>
        <n x="13"/>
        <n x="30" s="1"/>
        <n x="14"/>
        <n x="15"/>
      </t>
    </mdx>
    <mdx n="0" f="v">
      <t c="9" si="10">
        <n x="1"/>
        <n x="2"/>
        <n x="3"/>
        <n x="17"/>
        <n x="18"/>
        <n x="6"/>
        <n x="25"/>
        <n x="8"/>
        <n x="30" s="1"/>
      </t>
    </mdx>
    <mdx n="0" f="v">
      <t c="9" si="12">
        <n x="1"/>
        <n x="2"/>
        <n x="3"/>
        <n x="17"/>
        <n x="18"/>
        <n x="6"/>
        <n x="25"/>
        <n x="11"/>
        <n x="30" s="1"/>
      </t>
    </mdx>
    <mdx n="0" f="v">
      <t c="10" si="16">
        <n x="1"/>
        <n x="2"/>
        <n x="3"/>
        <n x="18"/>
        <n x="6"/>
        <n x="25"/>
        <n x="13"/>
        <n x="30" s="1"/>
        <n x="14"/>
        <n x="15"/>
      </t>
    </mdx>
    <mdx n="0" f="v">
      <t c="9" si="10">
        <n x="1"/>
        <n x="2"/>
        <n x="3"/>
        <n x="19"/>
        <n x="20"/>
        <n x="6"/>
        <n x="25"/>
        <n x="8"/>
        <n x="30" s="1"/>
      </t>
    </mdx>
    <mdx n="0" f="v">
      <t c="9" si="12">
        <n x="1"/>
        <n x="2"/>
        <n x="3"/>
        <n x="19"/>
        <n x="20"/>
        <n x="6"/>
        <n x="25"/>
        <n x="11"/>
        <n x="30" s="1"/>
      </t>
    </mdx>
    <mdx n="0" f="v">
      <t c="10" si="16">
        <n x="1"/>
        <n x="2"/>
        <n x="3"/>
        <n x="20"/>
        <n x="6"/>
        <n x="25"/>
        <n x="13"/>
        <n x="30" s="1"/>
        <n x="14"/>
        <n x="15"/>
      </t>
    </mdx>
    <mdx n="0" f="v">
      <t c="8" si="10">
        <n x="1"/>
        <n x="2"/>
        <n x="4"/>
        <n x="5"/>
        <n x="6"/>
        <n x="27"/>
        <n x="8"/>
        <n x="30" s="1"/>
      </t>
    </mdx>
    <mdx n="0" f="v">
      <t c="9" si="12">
        <n x="1"/>
        <n x="2"/>
        <n x="4"/>
        <n x="5"/>
        <n x="6"/>
        <n x="27"/>
        <n x="11"/>
        <n x="30" s="1"/>
        <n x="3"/>
      </t>
    </mdx>
    <mdx n="0" f="v">
      <t c="10" si="16">
        <n x="1"/>
        <n x="2"/>
        <n x="5"/>
        <n x="6"/>
        <n x="27"/>
        <n x="13"/>
        <n x="30" s="1"/>
        <n x="14"/>
        <n x="15"/>
        <n x="3"/>
      </t>
    </mdx>
    <mdx n="0" f="v">
      <t c="8" si="10">
        <n x="1"/>
        <n x="2"/>
        <n x="17"/>
        <n x="18"/>
        <n x="6"/>
        <n x="27"/>
        <n x="8"/>
        <n x="30" s="1"/>
      </t>
    </mdx>
    <mdx n="0" f="v">
      <t c="9" si="12">
        <n x="1"/>
        <n x="2"/>
        <n x="17"/>
        <n x="18"/>
        <n x="6"/>
        <n x="27"/>
        <n x="11"/>
        <n x="30" s="1"/>
        <n x="3"/>
      </t>
    </mdx>
    <mdx n="0" f="v">
      <t c="10" si="16">
        <n x="1"/>
        <n x="2"/>
        <n x="18"/>
        <n x="6"/>
        <n x="27"/>
        <n x="13"/>
        <n x="30" s="1"/>
        <n x="14"/>
        <n x="15"/>
        <n x="3"/>
      </t>
    </mdx>
    <mdx n="0" f="v">
      <t c="8" si="10">
        <n x="1"/>
        <n x="2"/>
        <n x="19"/>
        <n x="20"/>
        <n x="6"/>
        <n x="27"/>
        <n x="8"/>
        <n x="30" s="1"/>
      </t>
    </mdx>
    <mdx n="0" f="v">
      <t c="9" si="12">
        <n x="1"/>
        <n x="2"/>
        <n x="19"/>
        <n x="20"/>
        <n x="6"/>
        <n x="27"/>
        <n x="11"/>
        <n x="30" s="1"/>
        <n x="3"/>
      </t>
    </mdx>
    <mdx n="0" f="v">
      <t c="10" si="16">
        <n x="1"/>
        <n x="2"/>
        <n x="20"/>
        <n x="6"/>
        <n x="27"/>
        <n x="13"/>
        <n x="30" s="1"/>
        <n x="14"/>
        <n x="15"/>
        <n x="3"/>
      </t>
    </mdx>
    <mdx n="0" f="v">
      <t c="10" si="10">
        <n x="1"/>
        <n x="2"/>
        <n x="3"/>
        <n x="4"/>
        <n x="5"/>
        <n x="6"/>
        <n x="28"/>
        <n x="8"/>
        <n x="30" s="1"/>
        <n x="29"/>
      </t>
    </mdx>
    <mdx n="0" f="v">
      <t c="10" si="12">
        <n x="1"/>
        <n x="2"/>
        <n x="3"/>
        <n x="4"/>
        <n x="5"/>
        <n x="6"/>
        <n x="28"/>
        <n x="11"/>
        <n x="30" s="1"/>
        <n x="29"/>
      </t>
    </mdx>
    <mdx n="0" f="v">
      <t c="10" si="16">
        <n x="1"/>
        <n x="2"/>
        <n x="3"/>
        <n x="5"/>
        <n x="6"/>
        <n x="28"/>
        <n x="13"/>
        <n x="30" s="1"/>
        <n x="14"/>
        <n x="29"/>
      </t>
    </mdx>
    <mdx n="0" f="v">
      <t c="10" si="10">
        <n x="1"/>
        <n x="2"/>
        <n x="3"/>
        <n x="17"/>
        <n x="18"/>
        <n x="6"/>
        <n x="28"/>
        <n x="8"/>
        <n x="30" s="1"/>
        <n x="29"/>
      </t>
    </mdx>
    <mdx n="0" f="v">
      <t c="10" si="12">
        <n x="1"/>
        <n x="2"/>
        <n x="3"/>
        <n x="17"/>
        <n x="18"/>
        <n x="6"/>
        <n x="28"/>
        <n x="11"/>
        <n x="30" s="1"/>
        <n x="29"/>
      </t>
    </mdx>
    <mdx n="0" f="v">
      <t c="10" si="16">
        <n x="1"/>
        <n x="2"/>
        <n x="3"/>
        <n x="18"/>
        <n x="6"/>
        <n x="28"/>
        <n x="13"/>
        <n x="30" s="1"/>
        <n x="14"/>
        <n x="29"/>
      </t>
    </mdx>
    <mdx n="0" f="v">
      <t c="10" si="10">
        <n x="1"/>
        <n x="2"/>
        <n x="3"/>
        <n x="19"/>
        <n x="20"/>
        <n x="6"/>
        <n x="28"/>
        <n x="8"/>
        <n x="30" s="1"/>
        <n x="29"/>
      </t>
    </mdx>
    <mdx n="0" f="v">
      <t c="10" si="12">
        <n x="1"/>
        <n x="2"/>
        <n x="3"/>
        <n x="19"/>
        <n x="20"/>
        <n x="6"/>
        <n x="28"/>
        <n x="11"/>
        <n x="30" s="1"/>
        <n x="29"/>
      </t>
    </mdx>
    <mdx n="0" f="v">
      <t c="10" si="16">
        <n x="1"/>
        <n x="2"/>
        <n x="3"/>
        <n x="20"/>
        <n x="6"/>
        <n x="28"/>
        <n x="13"/>
        <n x="30" s="1"/>
        <n x="14"/>
        <n x="29"/>
      </t>
    </mdx>
    <mdx n="0" f="v">
      <t c="9" si="10">
        <n x="1"/>
        <n x="2"/>
        <n x="3"/>
        <n x="4"/>
        <n x="18"/>
        <n x="6"/>
        <n x="7"/>
        <n x="8"/>
        <n x="30" s="1"/>
      </t>
    </mdx>
    <mdx n="0" f="v">
      <t c="9" si="12">
        <n x="1"/>
        <n x="2"/>
        <n x="3"/>
        <n x="4"/>
        <n x="18"/>
        <n x="6"/>
        <n x="7"/>
        <n x="11"/>
        <n x="30" s="1"/>
      </t>
    </mdx>
    <mdx n="0" f="v">
      <t c="9" si="10">
        <n x="1"/>
        <n x="2"/>
        <n x="3"/>
        <n x="4"/>
        <n x="20"/>
        <n x="6"/>
        <n x="7"/>
        <n x="8"/>
        <n x="30" s="1"/>
      </t>
    </mdx>
    <mdx n="0" f="v">
      <t c="9" si="12">
        <n x="1"/>
        <n x="2"/>
        <n x="3"/>
        <n x="4"/>
        <n x="20"/>
        <n x="6"/>
        <n x="7"/>
        <n x="11"/>
        <n x="30" s="1"/>
      </t>
    </mdx>
    <mdx n="0" f="v">
      <t c="10" si="10">
        <n x="1"/>
        <n x="2"/>
        <n x="3"/>
        <n x="4"/>
        <n x="18"/>
        <n x="6"/>
        <n x="21"/>
        <n x="8"/>
        <n x="30" s="1"/>
        <n x="22"/>
      </t>
    </mdx>
    <mdx n="0" f="v">
      <t c="10" si="12">
        <n x="1"/>
        <n x="2"/>
        <n x="3"/>
        <n x="4"/>
        <n x="18"/>
        <n x="6"/>
        <n x="21"/>
        <n x="11"/>
        <n x="30" s="1"/>
        <n x="22"/>
      </t>
    </mdx>
    <mdx n="0" f="v">
      <t c="10" si="10">
        <n x="1"/>
        <n x="2"/>
        <n x="3"/>
        <n x="4"/>
        <n x="20"/>
        <n x="6"/>
        <n x="21"/>
        <n x="8"/>
        <n x="30" s="1"/>
        <n x="22"/>
      </t>
    </mdx>
    <mdx n="0" f="v">
      <t c="10" si="12">
        <n x="1"/>
        <n x="2"/>
        <n x="3"/>
        <n x="4"/>
        <n x="20"/>
        <n x="6"/>
        <n x="21"/>
        <n x="11"/>
        <n x="30" s="1"/>
        <n x="22"/>
      </t>
    </mdx>
    <mdx n="0" f="v">
      <t c="9" si="10">
        <n x="1"/>
        <n x="2"/>
        <n x="3"/>
        <n x="4"/>
        <n x="18"/>
        <n x="6"/>
        <n x="23"/>
        <n x="8"/>
        <n x="30" s="1"/>
      </t>
    </mdx>
    <mdx n="0" f="v">
      <t c="9" si="12">
        <n x="1"/>
        <n x="2"/>
        <n x="3"/>
        <n x="4"/>
        <n x="18"/>
        <n x="6"/>
        <n x="23"/>
        <n x="11"/>
        <n x="30" s="1"/>
      </t>
    </mdx>
    <mdx n="0" f="v">
      <t c="9" si="10">
        <n x="1"/>
        <n x="2"/>
        <n x="3"/>
        <n x="4"/>
        <n x="20"/>
        <n x="6"/>
        <n x="23"/>
        <n x="8"/>
        <n x="30" s="1"/>
      </t>
    </mdx>
    <mdx n="0" f="v">
      <t c="9" si="12">
        <n x="1"/>
        <n x="2"/>
        <n x="3"/>
        <n x="4"/>
        <n x="20"/>
        <n x="6"/>
        <n x="23"/>
        <n x="11"/>
        <n x="30" s="1"/>
      </t>
    </mdx>
    <mdx n="0" f="v">
      <t c="9" si="10">
        <n x="1"/>
        <n x="2"/>
        <n x="3"/>
        <n x="4"/>
        <n x="18"/>
        <n x="6"/>
        <n x="24"/>
        <n x="8"/>
        <n x="30" s="1"/>
      </t>
    </mdx>
    <mdx n="0" f="v">
      <t c="9" si="12">
        <n x="1"/>
        <n x="2"/>
        <n x="3"/>
        <n x="4"/>
        <n x="18"/>
        <n x="6"/>
        <n x="24"/>
        <n x="11"/>
        <n x="30" s="1"/>
      </t>
    </mdx>
    <mdx n="0" f="v">
      <t c="9" si="10">
        <n x="1"/>
        <n x="2"/>
        <n x="3"/>
        <n x="4"/>
        <n x="20"/>
        <n x="6"/>
        <n x="24"/>
        <n x="8"/>
        <n x="30" s="1"/>
      </t>
    </mdx>
    <mdx n="0" f="v">
      <t c="9" si="12">
        <n x="1"/>
        <n x="2"/>
        <n x="3"/>
        <n x="4"/>
        <n x="20"/>
        <n x="6"/>
        <n x="24"/>
        <n x="11"/>
        <n x="30" s="1"/>
      </t>
    </mdx>
    <mdx n="0" f="v">
      <t c="9" si="10">
        <n x="1"/>
        <n x="2"/>
        <n x="3"/>
        <n x="4"/>
        <n x="18"/>
        <n x="6"/>
        <n x="25"/>
        <n x="8"/>
        <n x="30" s="1"/>
      </t>
    </mdx>
    <mdx n="0" f="v">
      <t c="9" si="12">
        <n x="1"/>
        <n x="2"/>
        <n x="3"/>
        <n x="4"/>
        <n x="18"/>
        <n x="6"/>
        <n x="25"/>
        <n x="11"/>
        <n x="30" s="1"/>
      </t>
    </mdx>
    <mdx n="0" f="v">
      <t c="9" si="10">
        <n x="1"/>
        <n x="2"/>
        <n x="3"/>
        <n x="4"/>
        <n x="20"/>
        <n x="6"/>
        <n x="25"/>
        <n x="8"/>
        <n x="30" s="1"/>
      </t>
    </mdx>
    <mdx n="0" f="v">
      <t c="9" si="12">
        <n x="1"/>
        <n x="2"/>
        <n x="3"/>
        <n x="4"/>
        <n x="20"/>
        <n x="6"/>
        <n x="25"/>
        <n x="11"/>
        <n x="30" s="1"/>
      </t>
    </mdx>
    <mdx n="0" f="v">
      <t c="8" si="10">
        <n x="1"/>
        <n x="2"/>
        <n x="4"/>
        <n x="18"/>
        <n x="6"/>
        <n x="27"/>
        <n x="8"/>
        <n x="30" s="1"/>
      </t>
    </mdx>
    <mdx n="0" f="v">
      <t c="9" si="12">
        <n x="1"/>
        <n x="2"/>
        <n x="4"/>
        <n x="18"/>
        <n x="6"/>
        <n x="27"/>
        <n x="11"/>
        <n x="30" s="1"/>
        <n x="3"/>
      </t>
    </mdx>
    <mdx n="0" f="v">
      <t c="8" si="10">
        <n x="1"/>
        <n x="2"/>
        <n x="4"/>
        <n x="20"/>
        <n x="6"/>
        <n x="27"/>
        <n x="8"/>
        <n x="30" s="1"/>
      </t>
    </mdx>
    <mdx n="0" f="v">
      <t c="9" si="12">
        <n x="1"/>
        <n x="2"/>
        <n x="4"/>
        <n x="20"/>
        <n x="6"/>
        <n x="27"/>
        <n x="11"/>
        <n x="30" s="1"/>
        <n x="3"/>
      </t>
    </mdx>
    <mdx n="0" f="v">
      <t c="10" si="10">
        <n x="1"/>
        <n x="2"/>
        <n x="3"/>
        <n x="4"/>
        <n x="18"/>
        <n x="6"/>
        <n x="28"/>
        <n x="8"/>
        <n x="30" s="1"/>
        <n x="29"/>
      </t>
    </mdx>
    <mdx n="0" f="v">
      <t c="10" si="12">
        <n x="1"/>
        <n x="2"/>
        <n x="3"/>
        <n x="4"/>
        <n x="18"/>
        <n x="6"/>
        <n x="28"/>
        <n x="11"/>
        <n x="30" s="1"/>
        <n x="29"/>
      </t>
    </mdx>
    <mdx n="0" f="v">
      <t c="10" si="10">
        <n x="1"/>
        <n x="2"/>
        <n x="3"/>
        <n x="4"/>
        <n x="20"/>
        <n x="6"/>
        <n x="28"/>
        <n x="8"/>
        <n x="30" s="1"/>
        <n x="29"/>
      </t>
    </mdx>
    <mdx n="0" f="v">
      <t c="10" si="12">
        <n x="1"/>
        <n x="2"/>
        <n x="3"/>
        <n x="4"/>
        <n x="20"/>
        <n x="6"/>
        <n x="28"/>
        <n x="11"/>
        <n x="30" s="1"/>
        <n x="29"/>
      </t>
    </mdx>
  </mdxMetadata>
  <valueMetadata count="18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</valueMetadata>
</metadata>
</file>

<file path=xl/sharedStrings.xml><?xml version="1.0" encoding="utf-8"?>
<sst xmlns="http://schemas.openxmlformats.org/spreadsheetml/2006/main" count="310" uniqueCount="42">
  <si>
    <t>פירוט תרומת אפיקי ההשקעה לתשואה הכוללת</t>
  </si>
  <si>
    <t>שם חברה</t>
  </si>
  <si>
    <t>נוסטרו כללי והון</t>
  </si>
  <si>
    <t>פירוט תרומת אפיקי השקעה בגין התחייבויות מסוג 40,60,70,80,90</t>
  </si>
  <si>
    <t>נתונים לרבעון בשנת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</si>
  <si>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</si>
  <si>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</si>
  <si>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</si>
  <si>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</si>
  <si>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</si>
  <si>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</si>
  <si>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</si>
  <si>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</si>
  <si>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</si>
  <si>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</si>
  <si>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</si>
  <si>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</si>
  <si>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</si>
  <si>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</si>
  <si>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</si>
  <si>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</si>
  <si>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</si>
  <si>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</si>
  <si>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</si>
  <si>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</si>
  <si>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קרנות השקעה</t>
  </si>
  <si>
    <t>נדל"ן</t>
  </si>
  <si>
    <t>חייבים ויתרות חובה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</si>
  <si>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</si>
  <si>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</si>
  <si>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</si>
  <si>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</si>
  <si>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</si>
  <si>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</si>
  <si>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נתונים לשנת</t>
  </si>
  <si>
    <t>רבעון 1+2</t>
  </si>
  <si>
    <t>רבעון 1+2+3</t>
  </si>
  <si>
    <t>רבעון 1+2+3+4</t>
  </si>
  <si>
    <t>נוסטרו חיים</t>
  </si>
  <si>
    <t>פירוט תרומת אפיקי השקעה בגין התחייבויות מסוג 10,30,50</t>
  </si>
  <si>
    <t>גיליון זה הוא גיליון מספר 1 מתוך 2 גיליונות בקובץ זה. גבולות הגיליון הם טור Y ושורה 59. גיליון זה מכיל 2 טבלאות. הטבלה הראשונה מתחילה בתא A5 ומסתיימת בתא Y31. שורות 5 עד 7 מכילות את כותרות הטבלה. קיימים תאים ריקים בטבלה. הטבלה השנייה מתחילה בתא A33 ומסתיימת בתא Y59. שורות 33 עד 35 מכילות את כותרות הטבלה. קיימים תאים ריקים בטבלה.</t>
  </si>
  <si>
    <t>גיליון זה הוא גיליון מספר 2 מתוך 2 גיליונות בקובץ זה. גבולות הגיליון הם טור Y ושורה 59. גיליון זה מכיל 2 טבלאות. הטבלה הראשונה מתחילה בתא A5 ומסתיימת בתא Y31. שורות 5 עד 7 מכילות את כותרות הטבלה. קיימים תאים ריקים בטבלה. הטבלה השנייה מתחילה בתא A33 ומסתיימת בתא Y59. שורות 33 עד 35 מכילות את כותרות הטבלה. קיימים תאים ריקים בטבלה.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</si>
</sst>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[Red]\-#,##0\ "/>
  </numFmts>
  <fonts count="13" x14ac:knownFonts="1">
    <font>
      <sz val="11"/>
      <color theme="1"/>
      <name val="Arial"/>
      <family val="2"/>
      <charset val="177"/>
      <scheme val="minor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4"/>
      <color indexed="8"/>
      <name val="David"/>
      <family val="2"/>
      <charset val="177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0"/>
      <name val="Arial"/>
      <family val="2"/>
    </font>
    <font>
      <sz val="14"/>
      <name val="David"/>
      <family val="2"/>
      <charset val="177"/>
    </font>
    <font>
      <b/>
      <sz val="11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0"/>
      <color theme="0"/>
      <name val="David"/>
      <family val="2"/>
      <charset val="177"/>
    </font>
    <font>
      <b/>
      <sz val="9"/>
      <color indexed="8"/>
      <name val="David"/>
      <family val="2"/>
      <charset val="177"/>
    </font>
    <font>
      <sz val="11"/>
      <color indexed="8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Border="1" applyAlignment="1">
      <alignment horizontal="right"/>
    </xf>
    <xf numFmtId="0" fontId="7" fillId="0" borderId="0" xfId="2" applyFont="1" applyAlignment="1">
      <alignment horizontal="right"/>
    </xf>
    <xf numFmtId="1" fontId="9" fillId="0" borderId="0" xfId="1" applyNumberFormat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10" fillId="0" borderId="0" xfId="2" applyFont="1"/>
    <xf numFmtId="0" fontId="11" fillId="3" borderId="5" xfId="1" applyFont="1" applyFill="1" applyBorder="1" applyAlignment="1">
      <alignment horizontal="center" vertical="center" readingOrder="2"/>
    </xf>
    <xf numFmtId="0" fontId="11" fillId="3" borderId="6" xfId="1" applyFont="1" applyFill="1" applyBorder="1" applyAlignment="1">
      <alignment horizontal="center" vertical="center" readingOrder="2"/>
    </xf>
    <xf numFmtId="0" fontId="11" fillId="3" borderId="7" xfId="1" applyFont="1" applyFill="1" applyBorder="1" applyAlignment="1">
      <alignment horizontal="center" vertical="center" readingOrder="2"/>
    </xf>
    <xf numFmtId="0" fontId="8" fillId="3" borderId="8" xfId="1" applyFont="1" applyFill="1" applyBorder="1"/>
    <xf numFmtId="165" fontId="12" fillId="4" borderId="9" xfId="3" applyNumberFormat="1" applyFont="1" applyFill="1" applyBorder="1" applyAlignment="1">
      <alignment horizontal="right"/>
    </xf>
    <xf numFmtId="10" fontId="12" fillId="4" borderId="10" xfId="3" applyNumberFormat="1" applyFont="1" applyFill="1" applyBorder="1" applyAlignment="1">
      <alignment horizontal="right"/>
    </xf>
    <xf numFmtId="165" fontId="12" fillId="5" borderId="9" xfId="3" applyNumberFormat="1" applyFont="1" applyFill="1" applyBorder="1" applyAlignment="1">
      <alignment horizontal="right"/>
    </xf>
    <xf numFmtId="10" fontId="12" fillId="5" borderId="10" xfId="3" applyNumberFormat="1" applyFont="1" applyFill="1" applyBorder="1" applyAlignment="1">
      <alignment horizontal="right"/>
    </xf>
    <xf numFmtId="10" fontId="12" fillId="5" borderId="11" xfId="4" applyNumberFormat="1" applyFont="1" applyFill="1" applyBorder="1" applyAlignment="1">
      <alignment horizontal="right"/>
    </xf>
    <xf numFmtId="10" fontId="12" fillId="4" borderId="11" xfId="4" applyNumberFormat="1" applyFont="1" applyFill="1" applyBorder="1" applyAlignment="1">
      <alignment horizontal="right"/>
    </xf>
    <xf numFmtId="0" fontId="8" fillId="3" borderId="12" xfId="1" applyFont="1" applyFill="1" applyBorder="1"/>
    <xf numFmtId="165" fontId="12" fillId="4" borderId="13" xfId="3" applyNumberFormat="1" applyFont="1" applyFill="1" applyBorder="1" applyAlignment="1">
      <alignment horizontal="right"/>
    </xf>
    <xf numFmtId="10" fontId="12" fillId="4" borderId="14" xfId="3" applyNumberFormat="1" applyFont="1" applyFill="1" applyBorder="1" applyAlignment="1">
      <alignment horizontal="right"/>
    </xf>
    <xf numFmtId="165" fontId="12" fillId="5" borderId="13" xfId="3" applyNumberFormat="1" applyFont="1" applyFill="1" applyBorder="1" applyAlignment="1">
      <alignment horizontal="right"/>
    </xf>
    <xf numFmtId="10" fontId="12" fillId="5" borderId="14" xfId="3" applyNumberFormat="1" applyFont="1" applyFill="1" applyBorder="1" applyAlignment="1">
      <alignment horizontal="right"/>
    </xf>
    <xf numFmtId="10" fontId="12" fillId="5" borderId="15" xfId="4" applyNumberFormat="1" applyFont="1" applyFill="1" applyBorder="1" applyAlignment="1">
      <alignment horizontal="right"/>
    </xf>
    <xf numFmtId="10" fontId="12" fillId="4" borderId="15" xfId="4" applyNumberFormat="1" applyFont="1" applyFill="1" applyBorder="1" applyAlignment="1">
      <alignment horizontal="right"/>
    </xf>
    <xf numFmtId="10" fontId="12" fillId="5" borderId="15" xfId="3" applyNumberFormat="1" applyFont="1" applyFill="1" applyBorder="1" applyAlignment="1">
      <alignment horizontal="right"/>
    </xf>
    <xf numFmtId="10" fontId="12" fillId="4" borderId="15" xfId="3" applyNumberFormat="1" applyFont="1" applyFill="1" applyBorder="1" applyAlignment="1">
      <alignment horizontal="right"/>
    </xf>
    <xf numFmtId="0" fontId="8" fillId="3" borderId="5" xfId="1" applyFont="1" applyFill="1" applyBorder="1"/>
    <xf numFmtId="165" fontId="8" fillId="4" borderId="5" xfId="3" applyNumberFormat="1" applyFont="1" applyFill="1" applyBorder="1" applyAlignment="1">
      <alignment horizontal="right"/>
    </xf>
    <xf numFmtId="10" fontId="8" fillId="4" borderId="7" xfId="3" applyNumberFormat="1" applyFont="1" applyFill="1" applyBorder="1" applyAlignment="1">
      <alignment horizontal="right"/>
    </xf>
    <xf numFmtId="165" fontId="8" fillId="5" borderId="5" xfId="3" applyNumberFormat="1" applyFont="1" applyFill="1" applyBorder="1" applyAlignment="1">
      <alignment horizontal="right"/>
    </xf>
    <xf numFmtId="10" fontId="8" fillId="5" borderId="7" xfId="3" applyNumberFormat="1" applyFont="1" applyFill="1" applyBorder="1" applyAlignment="1">
      <alignment horizontal="right"/>
    </xf>
    <xf numFmtId="165" fontId="8" fillId="5" borderId="16" xfId="3" applyNumberFormat="1" applyFont="1" applyFill="1" applyBorder="1" applyAlignment="1">
      <alignment horizontal="right"/>
    </xf>
    <xf numFmtId="165" fontId="8" fillId="4" borderId="16" xfId="3" applyNumberFormat="1" applyFont="1" applyFill="1" applyBorder="1" applyAlignment="1">
      <alignment horizontal="right"/>
    </xf>
    <xf numFmtId="0" fontId="8" fillId="3" borderId="9" xfId="1" applyFont="1" applyFill="1" applyBorder="1"/>
    <xf numFmtId="10" fontId="12" fillId="4" borderId="11" xfId="3" applyNumberFormat="1" applyFont="1" applyFill="1" applyBorder="1" applyAlignment="1">
      <alignment horizontal="right"/>
    </xf>
    <xf numFmtId="165" fontId="12" fillId="4" borderId="18" xfId="3" applyNumberFormat="1" applyFont="1" applyFill="1" applyBorder="1" applyAlignment="1">
      <alignment horizontal="right"/>
    </xf>
    <xf numFmtId="10" fontId="12" fillId="5" borderId="11" xfId="3" applyNumberFormat="1" applyFont="1" applyFill="1" applyBorder="1" applyAlignment="1">
      <alignment horizontal="right"/>
    </xf>
    <xf numFmtId="165" fontId="12" fillId="5" borderId="18" xfId="3" applyNumberFormat="1" applyFont="1" applyFill="1" applyBorder="1" applyAlignment="1">
      <alignment horizontal="right"/>
    </xf>
    <xf numFmtId="0" fontId="8" fillId="3" borderId="13" xfId="1" applyFont="1" applyFill="1" applyBorder="1"/>
    <xf numFmtId="165" fontId="12" fillId="4" borderId="19" xfId="3" applyNumberFormat="1" applyFont="1" applyFill="1" applyBorder="1" applyAlignment="1">
      <alignment horizontal="right"/>
    </xf>
    <xf numFmtId="165" fontId="12" fillId="5" borderId="19" xfId="3" applyNumberFormat="1" applyFont="1" applyFill="1" applyBorder="1" applyAlignment="1">
      <alignment horizontal="right"/>
    </xf>
    <xf numFmtId="0" fontId="7" fillId="0" borderId="0" xfId="2" applyFont="1"/>
    <xf numFmtId="10" fontId="11" fillId="3" borderId="6" xfId="1" applyNumberFormat="1" applyFont="1" applyFill="1" applyBorder="1" applyAlignment="1">
      <alignment horizontal="center" vertical="center" readingOrder="2"/>
    </xf>
    <xf numFmtId="0" fontId="8" fillId="3" borderId="1" xfId="1" applyFont="1" applyFill="1" applyBorder="1" applyAlignment="1">
      <alignment horizontal="right"/>
    </xf>
    <xf numFmtId="0" fontId="8" fillId="3" borderId="2" xfId="1" applyFont="1" applyFill="1" applyBorder="1" applyAlignment="1">
      <alignment horizontal="right"/>
    </xf>
    <xf numFmtId="0" fontId="8" fillId="3" borderId="3" xfId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readingOrder="2"/>
    </xf>
    <xf numFmtId="0" fontId="3" fillId="2" borderId="0" xfId="1" applyFont="1" applyFill="1" applyBorder="1" applyAlignment="1">
      <alignment horizontal="right"/>
    </xf>
    <xf numFmtId="0" fontId="4" fillId="0" borderId="0" xfId="1" applyFont="1" applyFill="1" applyAlignment="1">
      <alignment horizontal="center"/>
    </xf>
    <xf numFmtId="0" fontId="10" fillId="0" borderId="17" xfId="2" applyFont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5">
    <cellStyle name="Comma 3" xfId="3"/>
    <cellStyle name="Normal" xfId="0" builtinId="0"/>
    <cellStyle name="Normal 49" xfId="2"/>
    <cellStyle name="Normal_תרומה לרווח 3.10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1"/>
  <sheetViews>
    <sheetView showGridLines="0" rightToLeft="1" workbookViewId="0">
      <selection activeCell="A4" sqref="A4:Y4"/>
    </sheetView>
  </sheetViews>
  <sheetFormatPr defaultColWidth="0" defaultRowHeight="14.25" zeroHeight="1" x14ac:dyDescent="0.2"/>
  <cols>
    <col min="1" max="1" width="22.875" customWidth="1"/>
    <col min="2" max="2" width="10.5" customWidth="1"/>
    <col min="3" max="3" width="10" bestFit="1" customWidth="1"/>
    <col min="4" max="4" width="9.25" customWidth="1"/>
    <col min="5" max="5" width="8.625" customWidth="1"/>
    <col min="6" max="6" width="10.875" customWidth="1"/>
    <col min="7" max="7" width="8.375" customWidth="1"/>
    <col min="8" max="8" width="9.75" customWidth="1"/>
    <col min="9" max="9" width="10" bestFit="1" customWidth="1"/>
    <col min="10" max="11" width="9.125" customWidth="1"/>
    <col min="12" max="12" width="9.875" bestFit="1" customWidth="1"/>
    <col min="13" max="13" width="9.125" customWidth="1"/>
    <col min="14" max="14" width="9.625" customWidth="1"/>
    <col min="15" max="15" width="10" bestFit="1" customWidth="1"/>
    <col min="16" max="16" width="8.625" customWidth="1"/>
    <col min="17" max="17" width="9.125" customWidth="1"/>
    <col min="18" max="18" width="9.875" bestFit="1" customWidth="1"/>
    <col min="19" max="19" width="9.125" customWidth="1"/>
    <col min="20" max="20" width="10.875" customWidth="1"/>
    <col min="21" max="21" width="10" bestFit="1" customWidth="1"/>
    <col min="22" max="23" width="9.125" customWidth="1"/>
    <col min="24" max="24" width="9.875" bestFit="1" customWidth="1"/>
    <col min="25" max="25" width="9" customWidth="1"/>
    <col min="26" max="16384" width="9" hidden="1"/>
  </cols>
  <sheetData>
    <row r="1" spans="1:25" ht="18.75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8.75" x14ac:dyDescent="0.3">
      <c r="A3" s="1" t="s">
        <v>2</v>
      </c>
      <c r="B3" s="48" t="s">
        <v>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ht="15" x14ac:dyDescent="0.25">
      <c r="A4" s="49" t="s">
        <v>40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5" ht="18.75" x14ac:dyDescent="0.3">
      <c r="A5" s="2" t="s">
        <v>4</v>
      </c>
      <c r="B5" s="43" t="s">
        <v>5</v>
      </c>
      <c r="C5" s="44"/>
      <c r="D5" s="44"/>
      <c r="E5" s="44"/>
      <c r="F5" s="44"/>
      <c r="G5" s="45"/>
      <c r="H5" s="43" t="s">
        <v>6</v>
      </c>
      <c r="I5" s="44"/>
      <c r="J5" s="44"/>
      <c r="K5" s="44"/>
      <c r="L5" s="44"/>
      <c r="M5" s="45"/>
      <c r="N5" s="43" t="s">
        <v>7</v>
      </c>
      <c r="O5" s="44"/>
      <c r="P5" s="44"/>
      <c r="Q5" s="44"/>
      <c r="R5" s="44"/>
      <c r="S5" s="45"/>
      <c r="T5" s="43" t="s">
        <v>8</v>
      </c>
      <c r="U5" s="44"/>
      <c r="V5" s="44"/>
      <c r="W5" s="44"/>
      <c r="X5" s="44"/>
      <c r="Y5" s="45"/>
    </row>
    <row r="6" spans="1:25" ht="60" x14ac:dyDescent="0.3">
      <c r="A6" s="3">
        <v>2020</v>
      </c>
      <c r="B6" s="4" t="s">
        <v>9</v>
      </c>
      <c r="C6" s="4" t="s">
        <v>9</v>
      </c>
      <c r="D6" s="5" t="s">
        <v>10</v>
      </c>
      <c r="E6" s="5" t="s">
        <v>10</v>
      </c>
      <c r="F6" s="5" t="s">
        <v>11</v>
      </c>
      <c r="G6" s="5" t="s">
        <v>11</v>
      </c>
      <c r="H6" s="4" t="s">
        <v>9</v>
      </c>
      <c r="I6" s="4" t="s">
        <v>9</v>
      </c>
      <c r="J6" s="5" t="s">
        <v>10</v>
      </c>
      <c r="K6" s="5" t="s">
        <v>10</v>
      </c>
      <c r="L6" s="5" t="s">
        <v>11</v>
      </c>
      <c r="M6" s="5" t="s">
        <v>11</v>
      </c>
      <c r="N6" s="4" t="s">
        <v>9</v>
      </c>
      <c r="O6" s="4" t="s">
        <v>9</v>
      </c>
      <c r="P6" s="5" t="s">
        <v>10</v>
      </c>
      <c r="Q6" s="5" t="s">
        <v>10</v>
      </c>
      <c r="R6" s="5" t="s">
        <v>11</v>
      </c>
      <c r="S6" s="5" t="s">
        <v>11</v>
      </c>
      <c r="T6" s="4" t="s">
        <v>9</v>
      </c>
      <c r="U6" s="4" t="s">
        <v>9</v>
      </c>
      <c r="V6" s="5" t="s">
        <v>10</v>
      </c>
      <c r="W6" s="5" t="s">
        <v>10</v>
      </c>
      <c r="X6" s="5" t="s">
        <v>11</v>
      </c>
      <c r="Y6" s="5" t="s">
        <v>11</v>
      </c>
    </row>
    <row r="7" spans="1:25" x14ac:dyDescent="0.2">
      <c r="A7" s="6"/>
      <c r="B7" s="7" t="s">
        <v>12</v>
      </c>
      <c r="C7" s="8" t="s">
        <v>13</v>
      </c>
      <c r="D7" s="8" t="s">
        <v>12</v>
      </c>
      <c r="E7" s="8" t="s">
        <v>13</v>
      </c>
      <c r="F7" s="8" t="s">
        <v>12</v>
      </c>
      <c r="G7" s="9" t="s">
        <v>13</v>
      </c>
      <c r="H7" s="7" t="s">
        <v>12</v>
      </c>
      <c r="I7" s="8" t="s">
        <v>13</v>
      </c>
      <c r="J7" s="8" t="s">
        <v>12</v>
      </c>
      <c r="K7" s="8" t="s">
        <v>13</v>
      </c>
      <c r="L7" s="8" t="s">
        <v>12</v>
      </c>
      <c r="M7" s="9" t="s">
        <v>13</v>
      </c>
      <c r="N7" s="7" t="s">
        <v>12</v>
      </c>
      <c r="O7" s="8" t="s">
        <v>13</v>
      </c>
      <c r="P7" s="8" t="s">
        <v>12</v>
      </c>
      <c r="Q7" s="8" t="s">
        <v>13</v>
      </c>
      <c r="R7" s="8" t="s">
        <v>12</v>
      </c>
      <c r="S7" s="9" t="s">
        <v>13</v>
      </c>
      <c r="T7" s="7" t="s">
        <v>12</v>
      </c>
      <c r="U7" s="8" t="s">
        <v>13</v>
      </c>
      <c r="V7" s="8" t="s">
        <v>12</v>
      </c>
      <c r="W7" s="8" t="s">
        <v>13</v>
      </c>
      <c r="X7" s="8" t="s">
        <v>12</v>
      </c>
      <c r="Y7" s="9" t="s">
        <v>13</v>
      </c>
    </row>
    <row r="8" spans="1:25" ht="15" x14ac:dyDescent="0.25">
      <c r="A8" s="10" t="s">
        <v>14</v>
      </c>
      <c r="B8" s="11" vm="1">
        <v>-3940.66</v>
      </c>
      <c r="C8" s="12">
        <v>2.1788834232096904E-2</v>
      </c>
      <c r="D8" s="11" vm="2">
        <v>-3940.66</v>
      </c>
      <c r="E8" s="12">
        <v>7.3427619388350806E-3</v>
      </c>
      <c r="F8" s="11" vm="3">
        <v>958245.17886299954</v>
      </c>
      <c r="G8" s="12">
        <v>7.0189095563420331E-2</v>
      </c>
      <c r="H8" s="13" vm="4">
        <v>-20688.793719999998</v>
      </c>
      <c r="I8" s="14">
        <v>-0.13744341719160791</v>
      </c>
      <c r="J8" s="13" vm="5">
        <v>-20688.793719999998</v>
      </c>
      <c r="K8" s="14">
        <v>-5.8494094370393629E-2</v>
      </c>
      <c r="L8" s="13" vm="6">
        <v>955065.42929999984</v>
      </c>
      <c r="M8" s="15">
        <v>6.531767912514648E-2</v>
      </c>
      <c r="N8" s="11" vm="7">
        <v>-1582.2945399999999</v>
      </c>
      <c r="O8" s="12">
        <v>-1.4644860551216287E-2</v>
      </c>
      <c r="P8" s="11" vm="8">
        <v>-1582.2945399999999</v>
      </c>
      <c r="Q8" s="12">
        <v>-7.7304287315168186E-3</v>
      </c>
      <c r="R8" s="11" vm="9">
        <v>1158780.6666300001</v>
      </c>
      <c r="S8" s="16">
        <v>7.8783024163840407E-2</v>
      </c>
      <c r="T8" s="13">
        <v>0</v>
      </c>
      <c r="U8" s="14">
        <v>0</v>
      </c>
      <c r="V8" s="13">
        <v>0</v>
      </c>
      <c r="W8" s="14">
        <v>0</v>
      </c>
      <c r="X8" s="13">
        <v>0</v>
      </c>
      <c r="Y8" s="15">
        <v>0</v>
      </c>
    </row>
    <row r="9" spans="1:25" ht="15" x14ac:dyDescent="0.25">
      <c r="A9" s="17" t="s">
        <v>15</v>
      </c>
      <c r="B9" s="18" vm="10">
        <v>-8408.0254299999579</v>
      </c>
      <c r="C9" s="19">
        <v>4.6489946433725407E-2</v>
      </c>
      <c r="D9" s="18" vm="11">
        <v>-59279.135000000002</v>
      </c>
      <c r="E9" s="19">
        <v>0.11045677024789413</v>
      </c>
      <c r="F9" s="18" vm="12">
        <v>2157511.1806500005</v>
      </c>
      <c r="G9" s="19">
        <v>0.15803237185860258</v>
      </c>
      <c r="H9" s="20" vm="13">
        <v>1306.4092499999533</v>
      </c>
      <c r="I9" s="21">
        <v>8.6789666908970078E-3</v>
      </c>
      <c r="J9" s="20" vm="14">
        <v>83402.698000000004</v>
      </c>
      <c r="K9" s="21">
        <v>0.23580714050241111</v>
      </c>
      <c r="L9" s="20" vm="15">
        <v>2895738.6438100003</v>
      </c>
      <c r="M9" s="22">
        <v>0.19804185322182352</v>
      </c>
      <c r="N9" s="18" vm="16">
        <v>2468.7861600000397</v>
      </c>
      <c r="O9" s="19">
        <v>2.2849746447316518E-2</v>
      </c>
      <c r="P9" s="18" vm="17">
        <v>-20836.29</v>
      </c>
      <c r="Q9" s="19">
        <v>-0.10179739031028735</v>
      </c>
      <c r="R9" s="18" vm="18">
        <v>3028750.5138100004</v>
      </c>
      <c r="S9" s="23">
        <v>0.20591828271495233</v>
      </c>
      <c r="T9" s="20">
        <v>0</v>
      </c>
      <c r="U9" s="21">
        <v>0</v>
      </c>
      <c r="V9" s="20">
        <v>0</v>
      </c>
      <c r="W9" s="21">
        <v>0</v>
      </c>
      <c r="X9" s="20">
        <v>0</v>
      </c>
      <c r="Y9" s="22">
        <v>0</v>
      </c>
    </row>
    <row r="10" spans="1:25" ht="15" x14ac:dyDescent="0.25">
      <c r="A10" s="17" t="s">
        <v>16</v>
      </c>
      <c r="B10" s="18">
        <v>0</v>
      </c>
      <c r="C10" s="19">
        <v>0</v>
      </c>
      <c r="D10" s="18">
        <v>0</v>
      </c>
      <c r="E10" s="19">
        <v>0</v>
      </c>
      <c r="F10" s="18">
        <v>0</v>
      </c>
      <c r="G10" s="19">
        <v>0</v>
      </c>
      <c r="H10" s="20">
        <v>0</v>
      </c>
      <c r="I10" s="21">
        <v>0</v>
      </c>
      <c r="J10" s="20">
        <v>0</v>
      </c>
      <c r="K10" s="21">
        <v>0</v>
      </c>
      <c r="L10" s="20">
        <v>0</v>
      </c>
      <c r="M10" s="22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23">
        <v>0</v>
      </c>
      <c r="T10" s="20">
        <v>0</v>
      </c>
      <c r="U10" s="21">
        <v>0</v>
      </c>
      <c r="V10" s="20">
        <v>0</v>
      </c>
      <c r="W10" s="21">
        <v>0</v>
      </c>
      <c r="X10" s="20">
        <v>0</v>
      </c>
      <c r="Y10" s="22">
        <v>0</v>
      </c>
    </row>
    <row r="11" spans="1:25" ht="15" x14ac:dyDescent="0.25">
      <c r="A11" s="17" t="s">
        <v>17</v>
      </c>
      <c r="B11" s="18">
        <v>5421.908729999921</v>
      </c>
      <c r="C11" s="19">
        <v>-2.997900619173624E-2</v>
      </c>
      <c r="D11" s="18">
        <v>-172530.14700000003</v>
      </c>
      <c r="E11" s="19">
        <v>0.32148112161242576</v>
      </c>
      <c r="F11" s="18">
        <v>2577726.597370001</v>
      </c>
      <c r="G11" s="19">
        <v>0.18881211455073824</v>
      </c>
      <c r="H11" s="20">
        <v>11061.325949999969</v>
      </c>
      <c r="I11" s="21">
        <v>7.3484537465735078E-2</v>
      </c>
      <c r="J11" s="20">
        <v>85426.432000000001</v>
      </c>
      <c r="K11" s="21">
        <v>0.24152890897178969</v>
      </c>
      <c r="L11" s="20">
        <v>2652606.1940200012</v>
      </c>
      <c r="M11" s="22">
        <v>0.18141383292803739</v>
      </c>
      <c r="N11" s="18">
        <v>46215.481370000001</v>
      </c>
      <c r="O11" s="19">
        <v>0.42774544363338596</v>
      </c>
      <c r="P11" s="18">
        <v>79375.364000000001</v>
      </c>
      <c r="Q11" s="19">
        <v>0.38779479984820386</v>
      </c>
      <c r="R11" s="18">
        <v>2475377.5149300001</v>
      </c>
      <c r="S11" s="23">
        <v>0.16829563366854719</v>
      </c>
      <c r="T11" s="20">
        <v>0</v>
      </c>
      <c r="U11" s="21">
        <v>0</v>
      </c>
      <c r="V11" s="20">
        <v>0</v>
      </c>
      <c r="W11" s="21">
        <v>0</v>
      </c>
      <c r="X11" s="20">
        <v>0</v>
      </c>
      <c r="Y11" s="22">
        <v>0</v>
      </c>
    </row>
    <row r="12" spans="1:25" ht="15" x14ac:dyDescent="0.25">
      <c r="A12" s="17" t="s">
        <v>18</v>
      </c>
      <c r="B12" s="18">
        <v>-1181.7659999999998</v>
      </c>
      <c r="C12" s="19">
        <v>6.5342616402146404E-3</v>
      </c>
      <c r="D12" s="18">
        <v>-1181.7659999999998</v>
      </c>
      <c r="E12" s="19">
        <v>2.2020236217814722E-3</v>
      </c>
      <c r="F12" s="18">
        <v>164870.55633200001</v>
      </c>
      <c r="G12" s="19">
        <v>1.2076361550508244E-2</v>
      </c>
      <c r="H12" s="20">
        <v>1195.7529999999999</v>
      </c>
      <c r="I12" s="21">
        <v>7.943835714222431E-3</v>
      </c>
      <c r="J12" s="20">
        <v>1195.7529999999999</v>
      </c>
      <c r="K12" s="21">
        <v>3.3807910587878051E-3</v>
      </c>
      <c r="L12" s="20">
        <v>156399.59482200004</v>
      </c>
      <c r="M12" s="22">
        <v>1.069629183141277E-2</v>
      </c>
      <c r="N12" s="18">
        <v>1757.1989999999998</v>
      </c>
      <c r="O12" s="19">
        <v>1.6263681422889007E-2</v>
      </c>
      <c r="P12" s="18">
        <v>1757.1989999999998</v>
      </c>
      <c r="Q12" s="19">
        <v>8.5849387033798529E-3</v>
      </c>
      <c r="R12" s="18">
        <v>149587.14711200001</v>
      </c>
      <c r="S12" s="23">
        <v>1.0170110845737457E-2</v>
      </c>
      <c r="T12" s="20">
        <v>0</v>
      </c>
      <c r="U12" s="21">
        <v>0</v>
      </c>
      <c r="V12" s="20">
        <v>0</v>
      </c>
      <c r="W12" s="21">
        <v>0</v>
      </c>
      <c r="X12" s="20">
        <v>0</v>
      </c>
      <c r="Y12" s="22">
        <v>0</v>
      </c>
    </row>
    <row r="13" spans="1:25" ht="15" x14ac:dyDescent="0.25">
      <c r="A13" s="17" t="s">
        <v>19</v>
      </c>
      <c r="B13" s="18">
        <v>-97763.719199993939</v>
      </c>
      <c r="C13" s="19">
        <v>0.54055855403966269</v>
      </c>
      <c r="D13" s="18">
        <v>-187648.90999999395</v>
      </c>
      <c r="E13" s="19">
        <v>0.34965241208626097</v>
      </c>
      <c r="F13" s="18">
        <v>1898507.9414719988</v>
      </c>
      <c r="G13" s="19">
        <v>0.13906102349505475</v>
      </c>
      <c r="H13" s="20">
        <v>73439.844269999914</v>
      </c>
      <c r="I13" s="21">
        <v>0.48788843327924653</v>
      </c>
      <c r="J13" s="20">
        <v>104644.05898999996</v>
      </c>
      <c r="K13" s="21">
        <v>0.29586352615352463</v>
      </c>
      <c r="L13" s="20">
        <v>1818476.7173519998</v>
      </c>
      <c r="M13" s="22">
        <v>0.12436705913185925</v>
      </c>
      <c r="N13" s="18">
        <v>27359.883570000129</v>
      </c>
      <c r="O13" s="19">
        <v>0.25322825141023714</v>
      </c>
      <c r="P13" s="18">
        <v>94197.860180000018</v>
      </c>
      <c r="Q13" s="19">
        <v>0.46021131108932234</v>
      </c>
      <c r="R13" s="18">
        <v>1846739.9471620072</v>
      </c>
      <c r="S13" s="23">
        <v>0.1255559072319675</v>
      </c>
      <c r="T13" s="20">
        <v>0</v>
      </c>
      <c r="U13" s="21">
        <v>0</v>
      </c>
      <c r="V13" s="20">
        <v>0</v>
      </c>
      <c r="W13" s="21">
        <v>0</v>
      </c>
      <c r="X13" s="20">
        <v>0</v>
      </c>
      <c r="Y13" s="22">
        <v>0</v>
      </c>
    </row>
    <row r="14" spans="1:25" ht="15" x14ac:dyDescent="0.25">
      <c r="A14" s="17" t="s">
        <v>20</v>
      </c>
      <c r="B14" s="18" vm="19">
        <v>-5377.5321101040063</v>
      </c>
      <c r="C14" s="19">
        <v>2.9733637442670637E-2</v>
      </c>
      <c r="D14" s="18" vm="20">
        <v>-27164.064000104005</v>
      </c>
      <c r="E14" s="19">
        <v>5.0615697686185533E-2</v>
      </c>
      <c r="F14" s="18" vm="21">
        <v>118976.55459999909</v>
      </c>
      <c r="G14" s="19">
        <v>8.714739134439993E-3</v>
      </c>
      <c r="H14" s="20" vm="22">
        <v>2141.6023100170023</v>
      </c>
      <c r="I14" s="21">
        <v>1.4227467475284881E-2</v>
      </c>
      <c r="J14" s="20" vm="23">
        <v>18243.405000017003</v>
      </c>
      <c r="K14" s="21">
        <v>5.1580167899141563E-2</v>
      </c>
      <c r="L14" s="20" vm="24">
        <v>133940.44938998803</v>
      </c>
      <c r="M14" s="22">
        <v>9.1602931346236316E-3</v>
      </c>
      <c r="N14" s="18" vm="25">
        <v>7670.644899971001</v>
      </c>
      <c r="O14" s="19">
        <v>7.0995331184024513E-2</v>
      </c>
      <c r="P14" s="18" vm="26">
        <v>7191.8279999710012</v>
      </c>
      <c r="Q14" s="19">
        <v>3.5136260915810888E-2</v>
      </c>
      <c r="R14" s="18" vm="27">
        <v>80833.09090999997</v>
      </c>
      <c r="S14" s="23">
        <v>5.495669316714474E-3</v>
      </c>
      <c r="T14" s="20">
        <v>0</v>
      </c>
      <c r="U14" s="21">
        <v>0</v>
      </c>
      <c r="V14" s="20">
        <v>0</v>
      </c>
      <c r="W14" s="21">
        <v>0</v>
      </c>
      <c r="X14" s="20">
        <v>0</v>
      </c>
      <c r="Y14" s="22">
        <v>0</v>
      </c>
    </row>
    <row r="15" spans="1:25" ht="15" x14ac:dyDescent="0.25">
      <c r="A15" s="17" t="s">
        <v>21</v>
      </c>
      <c r="B15" s="18" vm="28">
        <v>11579.265099935999</v>
      </c>
      <c r="C15" s="19">
        <v>-6.4024475035149062E-2</v>
      </c>
      <c r="D15" s="18" vm="29">
        <v>3321.7239999359986</v>
      </c>
      <c r="E15" s="19">
        <v>-6.1894780463285521E-3</v>
      </c>
      <c r="F15" s="18" vm="30">
        <v>37765.01397999801</v>
      </c>
      <c r="G15" s="19">
        <v>2.7661941157284494E-3</v>
      </c>
      <c r="H15" s="20" vm="31">
        <v>577.9775200769991</v>
      </c>
      <c r="I15" s="21">
        <v>3.839721469237692E-3</v>
      </c>
      <c r="J15" s="20" vm="32">
        <v>8256.0290000769983</v>
      </c>
      <c r="K15" s="21">
        <v>2.3342537317115775E-2</v>
      </c>
      <c r="L15" s="20" vm="33">
        <v>59588.347580002948</v>
      </c>
      <c r="M15" s="22">
        <v>4.0752941604022229E-3</v>
      </c>
      <c r="N15" s="18" vm="34">
        <v>-2752.6090199639993</v>
      </c>
      <c r="O15" s="19">
        <v>-2.5476656987891082E-2</v>
      </c>
      <c r="P15" s="18" vm="35">
        <v>5330.6300000359997</v>
      </c>
      <c r="Q15" s="19">
        <v>2.6043226635518689E-2</v>
      </c>
      <c r="R15" s="18" vm="36">
        <v>199349.853480027</v>
      </c>
      <c r="S15" s="23">
        <v>1.3553371035650663E-2</v>
      </c>
      <c r="T15" s="20">
        <v>0</v>
      </c>
      <c r="U15" s="21">
        <v>0</v>
      </c>
      <c r="V15" s="20">
        <v>0</v>
      </c>
      <c r="W15" s="21">
        <v>0</v>
      </c>
      <c r="X15" s="20">
        <v>0</v>
      </c>
      <c r="Y15" s="22">
        <v>0</v>
      </c>
    </row>
    <row r="16" spans="1:25" ht="15" x14ac:dyDescent="0.25">
      <c r="A16" s="17" t="s">
        <v>22</v>
      </c>
      <c r="B16" s="18">
        <v>22197.3</v>
      </c>
      <c r="C16" s="19">
        <v>-0.12273408264101054</v>
      </c>
      <c r="D16" s="18">
        <v>22197.3</v>
      </c>
      <c r="E16" s="19">
        <v>-4.136096227152404E-2</v>
      </c>
      <c r="F16" s="18">
        <v>4192119.6947699995</v>
      </c>
      <c r="G16" s="19">
        <v>0.30706242656878074</v>
      </c>
      <c r="H16" s="20">
        <v>14428.37189</v>
      </c>
      <c r="I16" s="21">
        <v>9.5853086647380362E-2</v>
      </c>
      <c r="J16" s="20">
        <v>14428.37189</v>
      </c>
      <c r="K16" s="21">
        <v>4.0793801628410974E-2</v>
      </c>
      <c r="L16" s="20">
        <v>4342722.2844400015</v>
      </c>
      <c r="M16" s="22">
        <v>0.29700220739072997</v>
      </c>
      <c r="N16" s="18">
        <v>36397.975579999998</v>
      </c>
      <c r="O16" s="19">
        <v>0.33687993179555292</v>
      </c>
      <c r="P16" s="18">
        <v>36397.975579999998</v>
      </c>
      <c r="Q16" s="19">
        <v>0.17782527151530178</v>
      </c>
      <c r="R16" s="18">
        <v>4102799.072532</v>
      </c>
      <c r="S16" s="23">
        <v>0.27894055171864418</v>
      </c>
      <c r="T16" s="20">
        <v>0</v>
      </c>
      <c r="U16" s="21">
        <v>0</v>
      </c>
      <c r="V16" s="20">
        <v>0</v>
      </c>
      <c r="W16" s="21">
        <v>0</v>
      </c>
      <c r="X16" s="20">
        <v>0</v>
      </c>
      <c r="Y16" s="22">
        <v>0</v>
      </c>
    </row>
    <row r="17" spans="1:25" ht="15" x14ac:dyDescent="0.25">
      <c r="A17" s="17" t="s">
        <v>23</v>
      </c>
      <c r="B17" s="18" vm="37">
        <v>682.11099999999999</v>
      </c>
      <c r="C17" s="19">
        <v>-3.7715518483933787E-3</v>
      </c>
      <c r="D17" s="18" vm="38">
        <v>682.11099999999999</v>
      </c>
      <c r="E17" s="19">
        <v>-1.2709999565709135E-3</v>
      </c>
      <c r="F17" s="18" vm="39">
        <v>141564.64682999998</v>
      </c>
      <c r="G17" s="19">
        <v>1.0369261170238887E-2</v>
      </c>
      <c r="H17" s="20" vm="40">
        <v>833.654</v>
      </c>
      <c r="I17" s="21">
        <v>5.5382762313825572E-3</v>
      </c>
      <c r="J17" s="20" vm="41">
        <v>833.654</v>
      </c>
      <c r="K17" s="21">
        <v>2.3570168666293867E-3</v>
      </c>
      <c r="L17" s="20" vm="42">
        <v>142398.30301</v>
      </c>
      <c r="M17" s="22">
        <v>9.738732424635738E-3</v>
      </c>
      <c r="N17" s="18" vm="43">
        <v>1068.403</v>
      </c>
      <c r="O17" s="19">
        <v>9.8885590210664176E-3</v>
      </c>
      <c r="P17" s="18" vm="44">
        <v>1068.403</v>
      </c>
      <c r="Q17" s="19">
        <v>5.2197697958553052E-3</v>
      </c>
      <c r="R17" s="18" vm="45">
        <v>139387.71540000002</v>
      </c>
      <c r="S17" s="23">
        <v>9.4766732538238644E-3</v>
      </c>
      <c r="T17" s="20">
        <v>0</v>
      </c>
      <c r="U17" s="21">
        <v>0</v>
      </c>
      <c r="V17" s="20">
        <v>0</v>
      </c>
      <c r="W17" s="21">
        <v>0</v>
      </c>
      <c r="X17" s="20">
        <v>0</v>
      </c>
      <c r="Y17" s="22">
        <v>0</v>
      </c>
    </row>
    <row r="18" spans="1:25" ht="15" x14ac:dyDescent="0.25">
      <c r="A18" s="17" t="s">
        <v>24</v>
      </c>
      <c r="B18" s="18">
        <v>-130784.13800000001</v>
      </c>
      <c r="C18" s="19">
        <v>0.72313620131391332</v>
      </c>
      <c r="D18" s="18">
        <v>-130784.13800000001</v>
      </c>
      <c r="E18" s="19">
        <v>0.24369440416319976</v>
      </c>
      <c r="F18" s="18">
        <v>-298508.90141999966</v>
      </c>
      <c r="G18" s="19">
        <v>-2.1865040670656474E-2</v>
      </c>
      <c r="H18" s="20">
        <v>69334.255000000005</v>
      </c>
      <c r="I18" s="21">
        <v>0.46061346372369982</v>
      </c>
      <c r="J18" s="20">
        <v>69334.255000000005</v>
      </c>
      <c r="K18" s="21">
        <v>0.19603097744409897</v>
      </c>
      <c r="L18" s="20">
        <v>-197249.13587000017</v>
      </c>
      <c r="M18" s="24">
        <v>-1.3490024211128772E-2</v>
      </c>
      <c r="N18" s="18">
        <v>-36968.088999999993</v>
      </c>
      <c r="O18" s="19">
        <v>-0.34215659257090825</v>
      </c>
      <c r="P18" s="18">
        <v>-36968.088999999993</v>
      </c>
      <c r="Q18" s="19">
        <v>-0.18061060702065673</v>
      </c>
      <c r="R18" s="18">
        <v>-162515.80849999993</v>
      </c>
      <c r="S18" s="25">
        <v>-1.1049102937915792E-2</v>
      </c>
      <c r="T18" s="20">
        <v>0</v>
      </c>
      <c r="U18" s="21">
        <v>0</v>
      </c>
      <c r="V18" s="20">
        <v>0</v>
      </c>
      <c r="W18" s="21">
        <v>0</v>
      </c>
      <c r="X18" s="20">
        <v>0</v>
      </c>
      <c r="Y18" s="24">
        <v>0</v>
      </c>
    </row>
    <row r="19" spans="1:25" ht="15" x14ac:dyDescent="0.25">
      <c r="A19" s="17" t="s" vm="46">
        <v>25</v>
      </c>
      <c r="B19" s="18">
        <v>6128.9774399999924</v>
      </c>
      <c r="C19" s="19">
        <v>-3.3888555077682792E-2</v>
      </c>
      <c r="D19" s="18">
        <v>-934.4570000000009</v>
      </c>
      <c r="E19" s="19">
        <v>1.7412045934127834E-3</v>
      </c>
      <c r="F19" s="18">
        <v>561118.05645800009</v>
      </c>
      <c r="G19" s="19">
        <v>4.110051347591704E-2</v>
      </c>
      <c r="H19" s="20">
        <v>-6333.8737400000473</v>
      </c>
      <c r="I19" s="21">
        <v>-4.2078299134677463E-2</v>
      </c>
      <c r="J19" s="20">
        <v>-14614.936</v>
      </c>
      <c r="K19" s="21">
        <v>-4.1321280359368544E-2</v>
      </c>
      <c r="L19" s="20">
        <v>609648.17956700013</v>
      </c>
      <c r="M19" s="24">
        <v>4.1694320567516541E-2</v>
      </c>
      <c r="N19" s="18">
        <v>16403.714229999998</v>
      </c>
      <c r="O19" s="19">
        <v>0.15182388698652291</v>
      </c>
      <c r="P19" s="18">
        <v>28746.082999999999</v>
      </c>
      <c r="Q19" s="19">
        <v>0.14044132765683889</v>
      </c>
      <c r="R19" s="18">
        <v>670730.05713500001</v>
      </c>
      <c r="S19" s="25">
        <v>4.5601504944294442E-2</v>
      </c>
      <c r="T19" s="20">
        <v>0</v>
      </c>
      <c r="U19" s="21">
        <v>0</v>
      </c>
      <c r="V19" s="20">
        <v>0</v>
      </c>
      <c r="W19" s="21">
        <v>0</v>
      </c>
      <c r="X19" s="20">
        <v>0</v>
      </c>
      <c r="Y19" s="24">
        <v>0</v>
      </c>
    </row>
    <row r="20" spans="1:25" ht="15" x14ac:dyDescent="0.25">
      <c r="A20" s="17" t="s" vm="47">
        <v>26</v>
      </c>
      <c r="B20" s="18" vm="48">
        <v>12979.259</v>
      </c>
      <c r="C20" s="19">
        <v>-7.1765369965044387E-2</v>
      </c>
      <c r="D20" s="18" vm="49">
        <v>12979.259</v>
      </c>
      <c r="E20" s="19">
        <v>-2.4184682002375914E-2</v>
      </c>
      <c r="F20" s="18" vm="50">
        <v>800077.01986999996</v>
      </c>
      <c r="G20" s="19">
        <v>5.8603668084596439E-2</v>
      </c>
      <c r="H20" s="20" vm="51">
        <v>10619.758699999998</v>
      </c>
      <c r="I20" s="21">
        <v>7.0551040589055064E-2</v>
      </c>
      <c r="J20" s="20" vm="52">
        <v>10619.758699999998</v>
      </c>
      <c r="K20" s="21">
        <v>3.0025586604795474E-2</v>
      </c>
      <c r="L20" s="20" vm="53">
        <v>801225.63715999993</v>
      </c>
      <c r="M20" s="24">
        <v>5.4796454221168321E-2</v>
      </c>
      <c r="N20" s="18" vm="54">
        <v>12962.767820000001</v>
      </c>
      <c r="O20" s="19">
        <v>0.11997635224203831</v>
      </c>
      <c r="P20" s="18" vm="55">
        <v>12962.767820000001</v>
      </c>
      <c r="Q20" s="19">
        <v>6.3330657006317959E-2</v>
      </c>
      <c r="R20" s="18" vm="56">
        <v>801631.07825999998</v>
      </c>
      <c r="S20" s="25">
        <v>5.4501185968792526E-2</v>
      </c>
      <c r="T20" s="20">
        <v>0</v>
      </c>
      <c r="U20" s="21">
        <v>0</v>
      </c>
      <c r="V20" s="20">
        <v>0</v>
      </c>
      <c r="W20" s="21">
        <v>0</v>
      </c>
      <c r="X20" s="20">
        <v>0</v>
      </c>
      <c r="Y20" s="24">
        <v>0</v>
      </c>
    </row>
    <row r="21" spans="1:25" ht="15" x14ac:dyDescent="0.25">
      <c r="A21" s="17" t="s">
        <v>27</v>
      </c>
      <c r="B21" s="18">
        <v>7616.1750000000002</v>
      </c>
      <c r="C21" s="19">
        <v>-4.2111619514913906E-2</v>
      </c>
      <c r="D21" s="18">
        <v>7616.1750000000002</v>
      </c>
      <c r="E21" s="19">
        <v>-1.419147044137461E-2</v>
      </c>
      <c r="F21" s="18">
        <v>342363.18974599987</v>
      </c>
      <c r="G21" s="19">
        <v>2.5077259111276975E-2</v>
      </c>
      <c r="H21" s="20">
        <v>-7390.39599</v>
      </c>
      <c r="I21" s="21">
        <v>-4.9097172750232065E-2</v>
      </c>
      <c r="J21" s="20">
        <v>-7390.39599</v>
      </c>
      <c r="K21" s="21">
        <v>-2.0895105162933525E-2</v>
      </c>
      <c r="L21" s="20">
        <v>251291.06188599998</v>
      </c>
      <c r="M21" s="24">
        <v>1.7185994219597364E-2</v>
      </c>
      <c r="N21" s="18">
        <v>-2979.5061799999999</v>
      </c>
      <c r="O21" s="19">
        <v>-2.7576694107525099E-2</v>
      </c>
      <c r="P21" s="18">
        <v>-2979.5061799999999</v>
      </c>
      <c r="Q21" s="19">
        <v>-1.4556619894298517E-2</v>
      </c>
      <c r="R21" s="18">
        <v>197082.47643399995</v>
      </c>
      <c r="S21" s="25">
        <v>1.3399216909896058E-2</v>
      </c>
      <c r="T21" s="20">
        <v>0</v>
      </c>
      <c r="U21" s="21">
        <v>0</v>
      </c>
      <c r="V21" s="20">
        <v>0</v>
      </c>
      <c r="W21" s="21">
        <v>0</v>
      </c>
      <c r="X21" s="20">
        <v>0</v>
      </c>
      <c r="Y21" s="24">
        <v>0</v>
      </c>
    </row>
    <row r="22" spans="1:25" ht="15" x14ac:dyDescent="0.25">
      <c r="A22" s="17" t="s">
        <v>28</v>
      </c>
      <c r="B22" s="18">
        <v>-6.0090000000000146</v>
      </c>
      <c r="C22" s="19">
        <v>3.3225171646544141E-5</v>
      </c>
      <c r="D22" s="18">
        <v>-6.0090000000000146</v>
      </c>
      <c r="E22" s="19">
        <v>1.1196768178543722E-5</v>
      </c>
      <c r="F22" s="18">
        <v>0.16371000000071945</v>
      </c>
      <c r="G22" s="19">
        <v>1.1991353662089085E-8</v>
      </c>
      <c r="H22" s="20">
        <v>9.0000000000145519E-3</v>
      </c>
      <c r="I22" s="21">
        <v>5.979037596235801E-8</v>
      </c>
      <c r="J22" s="20">
        <v>9.0000000000145519E-3</v>
      </c>
      <c r="K22" s="21">
        <v>2.5445990542477783E-8</v>
      </c>
      <c r="L22" s="20">
        <v>0.17333000000508036</v>
      </c>
      <c r="M22" s="22">
        <v>1.1854175615372658E-8</v>
      </c>
      <c r="N22" s="18">
        <v>22</v>
      </c>
      <c r="O22" s="19">
        <v>2.0362007450696148E-4</v>
      </c>
      <c r="P22" s="18">
        <v>22</v>
      </c>
      <c r="Q22" s="19">
        <v>1.074827902100768E-4</v>
      </c>
      <c r="R22" s="18">
        <v>19973.728459999998</v>
      </c>
      <c r="S22" s="23">
        <v>1.357971165054496E-3</v>
      </c>
      <c r="T22" s="20">
        <v>0</v>
      </c>
      <c r="U22" s="21">
        <v>0</v>
      </c>
      <c r="V22" s="20">
        <v>0</v>
      </c>
      <c r="W22" s="21">
        <v>0</v>
      </c>
      <c r="X22" s="20">
        <v>0</v>
      </c>
      <c r="Y22" s="22">
        <v>0</v>
      </c>
    </row>
    <row r="23" spans="1:25" ht="15" x14ac:dyDescent="0.25">
      <c r="A23" s="26" t="s">
        <v>29</v>
      </c>
      <c r="B23" s="27">
        <v>-180856.85347016199</v>
      </c>
      <c r="C23" s="28">
        <v>0.99999999999999956</v>
      </c>
      <c r="D23" s="27">
        <v>-536672.717000162</v>
      </c>
      <c r="E23" s="28">
        <v>1.0000000000000002</v>
      </c>
      <c r="F23" s="27">
        <v>13652336.893230997</v>
      </c>
      <c r="G23" s="28">
        <v>0.99999999999999989</v>
      </c>
      <c r="H23" s="29">
        <v>150525.8974400938</v>
      </c>
      <c r="I23" s="30">
        <v>1.0000000000000002</v>
      </c>
      <c r="J23" s="29">
        <v>353690.298870094</v>
      </c>
      <c r="K23" s="30">
        <v>1.0000000000000002</v>
      </c>
      <c r="L23" s="31">
        <v>14621851.879796991</v>
      </c>
      <c r="M23" s="30">
        <v>1</v>
      </c>
      <c r="N23" s="27">
        <v>108044.35689000718</v>
      </c>
      <c r="O23" s="28">
        <v>1.0000000000000002</v>
      </c>
      <c r="P23" s="27">
        <v>204683.93086000704</v>
      </c>
      <c r="Q23" s="28">
        <v>1.0000000000000002</v>
      </c>
      <c r="R23" s="32">
        <v>14708507.053755036</v>
      </c>
      <c r="S23" s="28">
        <v>0.99999999999999989</v>
      </c>
      <c r="T23" s="29">
        <v>0</v>
      </c>
      <c r="U23" s="30">
        <v>0</v>
      </c>
      <c r="V23" s="29">
        <v>0</v>
      </c>
      <c r="W23" s="30">
        <v>0</v>
      </c>
      <c r="X23" s="31">
        <v>0</v>
      </c>
      <c r="Y23" s="30">
        <v>0</v>
      </c>
    </row>
    <row r="24" spans="1:25" x14ac:dyDescent="0.2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5" ht="15" x14ac:dyDescent="0.25">
      <c r="A25" s="33" t="s">
        <v>30</v>
      </c>
      <c r="B25" s="11">
        <v>-101673.90659001376</v>
      </c>
      <c r="C25" s="34">
        <v>0.56217889805756271</v>
      </c>
      <c r="D25" s="11">
        <v>-392289.65600001405</v>
      </c>
      <c r="E25" s="34">
        <v>0.73096627343531539</v>
      </c>
      <c r="F25" s="35">
        <v>10976505.273251988</v>
      </c>
      <c r="G25" s="34">
        <v>0.80400193454750446</v>
      </c>
      <c r="H25" s="13">
        <v>126749.89524000298</v>
      </c>
      <c r="I25" s="36">
        <v>0.84204709884189077</v>
      </c>
      <c r="J25" s="13">
        <v>241198.02888000302</v>
      </c>
      <c r="K25" s="36">
        <v>0.68194697352610201</v>
      </c>
      <c r="L25" s="37">
        <v>11754858.588288002</v>
      </c>
      <c r="M25" s="36">
        <v>0.80392406412827144</v>
      </c>
      <c r="N25" s="11">
        <v>64966.219620000091</v>
      </c>
      <c r="O25" s="34">
        <v>0.6012921127027292</v>
      </c>
      <c r="P25" s="11">
        <v>98336.18885000002</v>
      </c>
      <c r="Q25" s="34">
        <v>0.48042945255559311</v>
      </c>
      <c r="R25" s="35">
        <v>11815984.430995997</v>
      </c>
      <c r="S25" s="34">
        <v>0.80334356082587</v>
      </c>
      <c r="T25" s="13">
        <v>0</v>
      </c>
      <c r="U25" s="36">
        <v>0</v>
      </c>
      <c r="V25" s="13">
        <v>0</v>
      </c>
      <c r="W25" s="36">
        <v>0</v>
      </c>
      <c r="X25" s="37">
        <v>0</v>
      </c>
      <c r="Y25" s="36">
        <v>0</v>
      </c>
    </row>
    <row r="26" spans="1:25" ht="15" x14ac:dyDescent="0.25">
      <c r="A26" s="38" t="s">
        <v>31</v>
      </c>
      <c r="B26" s="18" vm="57">
        <v>-79182.946880147909</v>
      </c>
      <c r="C26" s="25">
        <v>0.4378211019424354</v>
      </c>
      <c r="D26" s="18" vm="58">
        <v>-144383.06100014795</v>
      </c>
      <c r="E26" s="25">
        <v>0.26903372656468461</v>
      </c>
      <c r="F26" s="39" vm="59">
        <v>2675831.6199789993</v>
      </c>
      <c r="G26" s="25">
        <v>0.19599806545249482</v>
      </c>
      <c r="H26" s="20" vm="60">
        <v>23776.002200091025</v>
      </c>
      <c r="I26" s="24">
        <v>0.15795290115811056</v>
      </c>
      <c r="J26" s="20" vm="61">
        <v>112492.26999009102</v>
      </c>
      <c r="K26" s="24">
        <v>0.31805302647389844</v>
      </c>
      <c r="L26" s="40" vm="62">
        <v>2866993.2915089913</v>
      </c>
      <c r="M26" s="24">
        <v>0.19607593587172872</v>
      </c>
      <c r="N26" s="18" vm="63">
        <v>43078.13727000689</v>
      </c>
      <c r="O26" s="25">
        <v>0.39870788729726897</v>
      </c>
      <c r="P26" s="18" vm="64">
        <v>106347.74201000696</v>
      </c>
      <c r="Q26" s="25">
        <v>0.51957054744440689</v>
      </c>
      <c r="R26" s="39" vm="65">
        <v>2892522.6227590349</v>
      </c>
      <c r="S26" s="25">
        <v>0.19665643917412967</v>
      </c>
      <c r="T26" s="20">
        <v>0</v>
      </c>
      <c r="U26" s="24">
        <v>0</v>
      </c>
      <c r="V26" s="20">
        <v>0</v>
      </c>
      <c r="W26" s="24">
        <v>0</v>
      </c>
      <c r="X26" s="40">
        <v>0</v>
      </c>
      <c r="Y26" s="24">
        <v>0</v>
      </c>
    </row>
    <row r="27" spans="1:25" ht="15" x14ac:dyDescent="0.25">
      <c r="A27" s="26" t="s">
        <v>29</v>
      </c>
      <c r="B27" s="27">
        <v>-180856.85347016167</v>
      </c>
      <c r="C27" s="28">
        <v>0.99999999999999811</v>
      </c>
      <c r="D27" s="27">
        <v>-536672.717000162</v>
      </c>
      <c r="E27" s="28">
        <v>1</v>
      </c>
      <c r="F27" s="32">
        <v>13652336.893230988</v>
      </c>
      <c r="G27" s="28">
        <v>0.99999999999999933</v>
      </c>
      <c r="H27" s="29">
        <v>150525.89744009401</v>
      </c>
      <c r="I27" s="30">
        <v>1.0000000000000013</v>
      </c>
      <c r="J27" s="29">
        <v>353690.29887009406</v>
      </c>
      <c r="K27" s="30">
        <v>1.0000000000000004</v>
      </c>
      <c r="L27" s="31">
        <v>14621851.879796993</v>
      </c>
      <c r="M27" s="30">
        <v>1.0000000000000002</v>
      </c>
      <c r="N27" s="27">
        <v>108044.35689000698</v>
      </c>
      <c r="O27" s="28">
        <v>0.99999999999999822</v>
      </c>
      <c r="P27" s="27">
        <v>204683.93086000698</v>
      </c>
      <c r="Q27" s="28">
        <v>1</v>
      </c>
      <c r="R27" s="32">
        <v>14708507.053755032</v>
      </c>
      <c r="S27" s="28">
        <v>0.99999999999999967</v>
      </c>
      <c r="T27" s="29">
        <v>0</v>
      </c>
      <c r="U27" s="30">
        <v>0</v>
      </c>
      <c r="V27" s="29">
        <v>0</v>
      </c>
      <c r="W27" s="30">
        <v>0</v>
      </c>
      <c r="X27" s="31">
        <v>0</v>
      </c>
      <c r="Y27" s="30">
        <v>0</v>
      </c>
    </row>
    <row r="28" spans="1:25" ht="15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ht="15" x14ac:dyDescent="0.25">
      <c r="A29" s="33" t="s">
        <v>32</v>
      </c>
      <c r="B29" s="11">
        <v>-96340.288960161852</v>
      </c>
      <c r="C29" s="34">
        <v>0.53268807408537755</v>
      </c>
      <c r="D29" s="11">
        <v>-456069.82700016187</v>
      </c>
      <c r="E29" s="34">
        <v>0.84980997273245829</v>
      </c>
      <c r="F29" s="35">
        <v>6061018.1752429958</v>
      </c>
      <c r="G29" s="34">
        <v>0.44395463008593988</v>
      </c>
      <c r="H29" s="13">
        <v>68884.366040093882</v>
      </c>
      <c r="I29" s="36">
        <v>0.45762468260658218</v>
      </c>
      <c r="J29" s="13">
        <v>274622.55228009389</v>
      </c>
      <c r="K29" s="36">
        <v>0.77644920756212032</v>
      </c>
      <c r="L29" s="37">
        <v>6808547.6961799944</v>
      </c>
      <c r="M29" s="36">
        <v>0.4656419550787107</v>
      </c>
      <c r="N29" s="11">
        <f>35795.8895400072+48533.03464</f>
        <v>84328.92418000719</v>
      </c>
      <c r="O29" s="34">
        <f>N29/N31</f>
        <v>0.78050281021022627</v>
      </c>
      <c r="P29" s="11">
        <v>126945.53182000699</v>
      </c>
      <c r="Q29" s="34">
        <v>0.6202027256689292</v>
      </c>
      <c r="R29" s="35">
        <v>7109716.8081000336</v>
      </c>
      <c r="S29" s="34">
        <v>0.48337447044191645</v>
      </c>
      <c r="T29" s="13">
        <v>0</v>
      </c>
      <c r="U29" s="36">
        <v>0</v>
      </c>
      <c r="V29" s="13">
        <v>0</v>
      </c>
      <c r="W29" s="36">
        <v>0</v>
      </c>
      <c r="X29" s="37">
        <v>0</v>
      </c>
      <c r="Y29" s="36">
        <v>0</v>
      </c>
    </row>
    <row r="30" spans="1:25" ht="15" x14ac:dyDescent="0.25">
      <c r="A30" s="38" t="s">
        <v>33</v>
      </c>
      <c r="B30" s="18">
        <v>-84516.564510000011</v>
      </c>
      <c r="C30" s="25">
        <v>0.46731192591462251</v>
      </c>
      <c r="D30" s="18">
        <v>-80602.89</v>
      </c>
      <c r="E30" s="25">
        <v>0.15019002726754169</v>
      </c>
      <c r="F30" s="39">
        <v>7591318.7179879993</v>
      </c>
      <c r="G30" s="25">
        <v>0.55604536991406017</v>
      </c>
      <c r="H30" s="20">
        <v>81641.531399999949</v>
      </c>
      <c r="I30" s="24">
        <v>0.54237531739341782</v>
      </c>
      <c r="J30" s="20">
        <v>79067.746589999995</v>
      </c>
      <c r="K30" s="24">
        <v>0.2235507924378797</v>
      </c>
      <c r="L30" s="40">
        <v>7813304.1836170014</v>
      </c>
      <c r="M30" s="24">
        <v>0.53435804492128924</v>
      </c>
      <c r="N30" s="18">
        <f>72248.4673499999-48533.03464</f>
        <v>23715.432709999906</v>
      </c>
      <c r="O30" s="25">
        <f>N30/N31</f>
        <v>0.21949718978977337</v>
      </c>
      <c r="P30" s="18">
        <v>77738.399039999989</v>
      </c>
      <c r="Q30" s="25">
        <v>0.37979727433107074</v>
      </c>
      <c r="R30" s="39">
        <v>7598790.2456550049</v>
      </c>
      <c r="S30" s="25">
        <v>0.51662552955808361</v>
      </c>
      <c r="T30" s="20">
        <v>0</v>
      </c>
      <c r="U30" s="24">
        <v>0</v>
      </c>
      <c r="V30" s="20">
        <v>0</v>
      </c>
      <c r="W30" s="24">
        <v>0</v>
      </c>
      <c r="X30" s="40">
        <v>0</v>
      </c>
      <c r="Y30" s="24">
        <v>0</v>
      </c>
    </row>
    <row r="31" spans="1:25" ht="15" x14ac:dyDescent="0.25">
      <c r="A31" s="26" t="s">
        <v>29</v>
      </c>
      <c r="B31" s="27">
        <v>-180856.85347016185</v>
      </c>
      <c r="C31" s="28">
        <v>1</v>
      </c>
      <c r="D31" s="27">
        <v>-536672.71700016188</v>
      </c>
      <c r="E31" s="28">
        <v>1</v>
      </c>
      <c r="F31" s="32">
        <v>13652336.893230995</v>
      </c>
      <c r="G31" s="28">
        <v>1</v>
      </c>
      <c r="H31" s="29">
        <v>150525.89744009383</v>
      </c>
      <c r="I31" s="30">
        <v>1</v>
      </c>
      <c r="J31" s="29">
        <v>353690.29887009389</v>
      </c>
      <c r="K31" s="30">
        <v>1</v>
      </c>
      <c r="L31" s="31">
        <v>14621851.879796997</v>
      </c>
      <c r="M31" s="30">
        <v>1</v>
      </c>
      <c r="N31" s="27">
        <v>108044.35689000714</v>
      </c>
      <c r="O31" s="28">
        <v>1</v>
      </c>
      <c r="P31" s="27">
        <v>204683.93086000698</v>
      </c>
      <c r="Q31" s="28">
        <v>1</v>
      </c>
      <c r="R31" s="32">
        <v>14708507.053755037</v>
      </c>
      <c r="S31" s="28">
        <v>1</v>
      </c>
      <c r="T31" s="29">
        <v>0</v>
      </c>
      <c r="U31" s="30">
        <v>0</v>
      </c>
      <c r="V31" s="29">
        <v>0</v>
      </c>
      <c r="W31" s="30">
        <v>0</v>
      </c>
      <c r="X31" s="31">
        <v>0</v>
      </c>
      <c r="Y31" s="30">
        <v>0</v>
      </c>
    </row>
    <row r="32" spans="1:25" ht="15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:25" ht="18.75" x14ac:dyDescent="0.3">
      <c r="A33" s="41" t="s">
        <v>34</v>
      </c>
      <c r="B33" s="43" t="s">
        <v>5</v>
      </c>
      <c r="C33" s="44"/>
      <c r="D33" s="44"/>
      <c r="E33" s="44"/>
      <c r="F33" s="44"/>
      <c r="G33" s="45"/>
      <c r="H33" s="43" t="s">
        <v>35</v>
      </c>
      <c r="I33" s="44"/>
      <c r="J33" s="44"/>
      <c r="K33" s="44"/>
      <c r="L33" s="44"/>
      <c r="M33" s="45"/>
      <c r="N33" s="43" t="s">
        <v>36</v>
      </c>
      <c r="O33" s="44"/>
      <c r="P33" s="44"/>
      <c r="Q33" s="44"/>
      <c r="R33" s="44"/>
      <c r="S33" s="45"/>
      <c r="T33" s="43" t="s">
        <v>37</v>
      </c>
      <c r="U33" s="44"/>
      <c r="V33" s="44"/>
      <c r="W33" s="44"/>
      <c r="X33" s="44"/>
      <c r="Y33" s="45"/>
    </row>
    <row r="34" spans="1:25" ht="60" x14ac:dyDescent="0.3">
      <c r="A34" s="3">
        <v>2020</v>
      </c>
      <c r="B34" s="4" t="s">
        <v>9</v>
      </c>
      <c r="C34" s="4" t="s">
        <v>9</v>
      </c>
      <c r="D34" s="5" t="s">
        <v>10</v>
      </c>
      <c r="E34" s="5" t="s">
        <v>10</v>
      </c>
      <c r="F34" s="5" t="s">
        <v>11</v>
      </c>
      <c r="G34" s="5" t="s">
        <v>11</v>
      </c>
      <c r="H34" s="4" t="s">
        <v>9</v>
      </c>
      <c r="I34" s="4" t="s">
        <v>9</v>
      </c>
      <c r="J34" s="5" t="s">
        <v>10</v>
      </c>
      <c r="K34" s="5" t="s">
        <v>10</v>
      </c>
      <c r="L34" s="5" t="s">
        <v>11</v>
      </c>
      <c r="M34" s="5" t="s">
        <v>11</v>
      </c>
      <c r="N34" s="4" t="s">
        <v>9</v>
      </c>
      <c r="O34" s="4" t="s">
        <v>9</v>
      </c>
      <c r="P34" s="5" t="s">
        <v>10</v>
      </c>
      <c r="Q34" s="5" t="s">
        <v>10</v>
      </c>
      <c r="R34" s="5" t="s">
        <v>11</v>
      </c>
      <c r="S34" s="5" t="s">
        <v>11</v>
      </c>
      <c r="T34" s="4" t="s">
        <v>9</v>
      </c>
      <c r="U34" s="4" t="s">
        <v>9</v>
      </c>
      <c r="V34" s="5" t="s">
        <v>10</v>
      </c>
      <c r="W34" s="5" t="s">
        <v>10</v>
      </c>
      <c r="X34" s="5" t="s">
        <v>11</v>
      </c>
      <c r="Y34" s="5" t="s">
        <v>11</v>
      </c>
    </row>
    <row r="35" spans="1:25" x14ac:dyDescent="0.2">
      <c r="A35" s="6"/>
      <c r="B35" s="7" t="s">
        <v>12</v>
      </c>
      <c r="C35" s="8" t="s">
        <v>13</v>
      </c>
      <c r="D35" s="8" t="s">
        <v>12</v>
      </c>
      <c r="E35" s="8" t="s">
        <v>13</v>
      </c>
      <c r="F35" s="8" t="s">
        <v>12</v>
      </c>
      <c r="G35" s="9" t="s">
        <v>13</v>
      </c>
      <c r="H35" s="7" t="s">
        <v>12</v>
      </c>
      <c r="I35" s="8" t="s">
        <v>13</v>
      </c>
      <c r="J35" s="8" t="s">
        <v>12</v>
      </c>
      <c r="K35" s="42" t="s">
        <v>13</v>
      </c>
      <c r="L35" s="8" t="s">
        <v>12</v>
      </c>
      <c r="M35" s="9" t="s">
        <v>13</v>
      </c>
      <c r="N35" s="7" t="s">
        <v>12</v>
      </c>
      <c r="O35" s="8" t="s">
        <v>13</v>
      </c>
      <c r="P35" s="8" t="s">
        <v>12</v>
      </c>
      <c r="Q35" s="8" t="s">
        <v>13</v>
      </c>
      <c r="R35" s="8" t="s">
        <v>12</v>
      </c>
      <c r="S35" s="9" t="s">
        <v>13</v>
      </c>
      <c r="T35" s="7" t="s">
        <v>12</v>
      </c>
      <c r="U35" s="8" t="s">
        <v>13</v>
      </c>
      <c r="V35" s="8" t="s">
        <v>12</v>
      </c>
      <c r="W35" s="8" t="s">
        <v>13</v>
      </c>
      <c r="X35" s="8" t="s">
        <v>12</v>
      </c>
      <c r="Y35" s="9" t="s">
        <v>13</v>
      </c>
    </row>
    <row r="36" spans="1:25" ht="15" x14ac:dyDescent="0.25">
      <c r="A36" s="10" t="s">
        <v>14</v>
      </c>
      <c r="B36" s="11" vm="1">
        <v>-3940.66</v>
      </c>
      <c r="C36" s="12">
        <v>2.1788834232096904E-2</v>
      </c>
      <c r="D36" s="11" vm="2">
        <v>-3940.66</v>
      </c>
      <c r="E36" s="12">
        <v>7.3427619388350806E-3</v>
      </c>
      <c r="F36" s="11" vm="3">
        <v>958245.17886299954</v>
      </c>
      <c r="G36" s="12">
        <v>7.0189095563420331E-2</v>
      </c>
      <c r="H36" s="13" vm="66">
        <v>-24629.453719999998</v>
      </c>
      <c r="I36" s="14">
        <v>0.81202365318072867</v>
      </c>
      <c r="J36" s="13" vm="67">
        <v>-24629.453719999998</v>
      </c>
      <c r="K36" s="14">
        <v>0.13460011061004146</v>
      </c>
      <c r="L36" s="13" vm="6">
        <v>955065.42929999984</v>
      </c>
      <c r="M36" s="15">
        <v>6.531767912514648E-2</v>
      </c>
      <c r="N36" s="11" vm="68">
        <v>-26211.748259999997</v>
      </c>
      <c r="O36" s="12">
        <v>-0.33728736575614293</v>
      </c>
      <c r="P36" s="11" vm="69">
        <v>-26211.748259999997</v>
      </c>
      <c r="Q36" s="12">
        <v>-1.2078304672207807</v>
      </c>
      <c r="R36" s="11" vm="9">
        <v>1158780.6666300001</v>
      </c>
      <c r="S36" s="16">
        <v>7.8783024163840407E-2</v>
      </c>
      <c r="T36" s="13">
        <v>0</v>
      </c>
      <c r="U36" s="14">
        <v>0</v>
      </c>
      <c r="V36" s="13">
        <v>0</v>
      </c>
      <c r="W36" s="14">
        <v>0</v>
      </c>
      <c r="X36" s="13">
        <v>0</v>
      </c>
      <c r="Y36" s="15">
        <v>0</v>
      </c>
    </row>
    <row r="37" spans="1:25" ht="15" x14ac:dyDescent="0.25">
      <c r="A37" s="17" t="s">
        <v>15</v>
      </c>
      <c r="B37" s="18" vm="10">
        <v>-8408.0254299999579</v>
      </c>
      <c r="C37" s="19">
        <v>4.6489946433725407E-2</v>
      </c>
      <c r="D37" s="18" vm="11">
        <v>-59279.135000000002</v>
      </c>
      <c r="E37" s="19">
        <v>0.11045677024789413</v>
      </c>
      <c r="F37" s="18" vm="12">
        <v>2157511.1806500005</v>
      </c>
      <c r="G37" s="19">
        <v>0.15803237185860258</v>
      </c>
      <c r="H37" s="20" vm="70">
        <v>-7101.6161800000082</v>
      </c>
      <c r="I37" s="21">
        <v>0.23413756470320035</v>
      </c>
      <c r="J37" s="20" vm="71">
        <v>24123.562999999998</v>
      </c>
      <c r="K37" s="21">
        <v>-0.13183541482576996</v>
      </c>
      <c r="L37" s="20" vm="15">
        <v>2895738.6438100003</v>
      </c>
      <c r="M37" s="22">
        <v>0.19804185322182352</v>
      </c>
      <c r="N37" s="18" vm="72">
        <v>-4632.8300199999658</v>
      </c>
      <c r="O37" s="19">
        <v>-5.9614300348914143E-2</v>
      </c>
      <c r="P37" s="18" vm="73">
        <v>3287.2730000000001</v>
      </c>
      <c r="Q37" s="19">
        <v>0.15147667542387186</v>
      </c>
      <c r="R37" s="18" vm="18">
        <v>3028750.5138100004</v>
      </c>
      <c r="S37" s="23">
        <v>0.20591828271495233</v>
      </c>
      <c r="T37" s="20">
        <v>0</v>
      </c>
      <c r="U37" s="21">
        <v>0</v>
      </c>
      <c r="V37" s="20">
        <v>0</v>
      </c>
      <c r="W37" s="21">
        <v>0</v>
      </c>
      <c r="X37" s="20">
        <v>0</v>
      </c>
      <c r="Y37" s="22">
        <v>0</v>
      </c>
    </row>
    <row r="38" spans="1:25" ht="15" x14ac:dyDescent="0.25">
      <c r="A38" s="17" t="s">
        <v>16</v>
      </c>
      <c r="B38" s="18">
        <v>0</v>
      </c>
      <c r="C38" s="19">
        <v>0</v>
      </c>
      <c r="D38" s="18">
        <v>0</v>
      </c>
      <c r="E38" s="19">
        <v>0</v>
      </c>
      <c r="F38" s="18">
        <v>0</v>
      </c>
      <c r="G38" s="19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18">
        <v>0</v>
      </c>
      <c r="O38" s="19">
        <v>0</v>
      </c>
      <c r="P38" s="18">
        <v>0</v>
      </c>
      <c r="Q38" s="19">
        <v>0</v>
      </c>
      <c r="R38" s="18">
        <v>0</v>
      </c>
      <c r="S38" s="19">
        <v>0</v>
      </c>
      <c r="T38" s="20">
        <v>0</v>
      </c>
      <c r="U38" s="21">
        <v>0</v>
      </c>
      <c r="V38" s="20">
        <v>0</v>
      </c>
      <c r="W38" s="21">
        <v>0</v>
      </c>
      <c r="X38" s="20">
        <v>0</v>
      </c>
      <c r="Y38" s="21">
        <v>0</v>
      </c>
    </row>
    <row r="39" spans="1:25" ht="15" x14ac:dyDescent="0.25">
      <c r="A39" s="17" t="s">
        <v>17</v>
      </c>
      <c r="B39" s="18">
        <v>5421.908729999921</v>
      </c>
      <c r="C39" s="19">
        <v>-2.997900619173624E-2</v>
      </c>
      <c r="D39" s="18">
        <v>-172530.14700000003</v>
      </c>
      <c r="E39" s="19">
        <v>0.32148112161242576</v>
      </c>
      <c r="F39" s="18">
        <v>2577726.597370001</v>
      </c>
      <c r="G39" s="19">
        <v>0.18881211455073824</v>
      </c>
      <c r="H39" s="20">
        <v>16483.234679999921</v>
      </c>
      <c r="I39" s="21">
        <v>-0.54344593238866268</v>
      </c>
      <c r="J39" s="20">
        <v>-87103.714999999997</v>
      </c>
      <c r="K39" s="21">
        <v>0.47602231892074331</v>
      </c>
      <c r="L39" s="20">
        <v>2652606.1940200012</v>
      </c>
      <c r="M39" s="22">
        <v>0.18141383292803739</v>
      </c>
      <c r="N39" s="18">
        <v>62698.716049999923</v>
      </c>
      <c r="O39" s="19">
        <v>0.80679413532551902</v>
      </c>
      <c r="P39" s="18">
        <v>-7728.3510000000006</v>
      </c>
      <c r="Q39" s="19">
        <v>-0.35612038184499906</v>
      </c>
      <c r="R39" s="18">
        <v>2475377.5149300001</v>
      </c>
      <c r="S39" s="23">
        <v>0.16829563366854719</v>
      </c>
      <c r="T39" s="20">
        <v>0</v>
      </c>
      <c r="U39" s="21">
        <v>0</v>
      </c>
      <c r="V39" s="20">
        <v>0</v>
      </c>
      <c r="W39" s="21">
        <v>0</v>
      </c>
      <c r="X39" s="20">
        <v>0</v>
      </c>
      <c r="Y39" s="22">
        <v>0</v>
      </c>
    </row>
    <row r="40" spans="1:25" ht="15" x14ac:dyDescent="0.25">
      <c r="A40" s="17" t="s">
        <v>18</v>
      </c>
      <c r="B40" s="18">
        <v>-1181.7659999999998</v>
      </c>
      <c r="C40" s="19">
        <v>6.5342616402146404E-3</v>
      </c>
      <c r="D40" s="18">
        <v>-1181.7659999999998</v>
      </c>
      <c r="E40" s="19">
        <v>2.2020236217814722E-3</v>
      </c>
      <c r="F40" s="18">
        <v>164870.55633200001</v>
      </c>
      <c r="G40" s="19">
        <v>1.2076361550508244E-2</v>
      </c>
      <c r="H40" s="20">
        <v>13.987000000000002</v>
      </c>
      <c r="I40" s="21">
        <v>-4.6114603133953937E-4</v>
      </c>
      <c r="J40" s="20">
        <v>13.987000000000002</v>
      </c>
      <c r="K40" s="21">
        <v>-7.6439037930178263E-5</v>
      </c>
      <c r="L40" s="20">
        <v>156399.59482200004</v>
      </c>
      <c r="M40" s="22">
        <v>1.069629183141277E-2</v>
      </c>
      <c r="N40" s="18">
        <v>1771.1860000000001</v>
      </c>
      <c r="O40" s="19">
        <v>2.279125582461854E-2</v>
      </c>
      <c r="P40" s="18">
        <v>1771.1860000000001</v>
      </c>
      <c r="Q40" s="19">
        <v>8.1615785131720409E-2</v>
      </c>
      <c r="R40" s="18">
        <v>149587.14711200001</v>
      </c>
      <c r="S40" s="23">
        <v>1.0170110845737457E-2</v>
      </c>
      <c r="T40" s="20">
        <v>0</v>
      </c>
      <c r="U40" s="21">
        <v>0</v>
      </c>
      <c r="V40" s="20">
        <v>0</v>
      </c>
      <c r="W40" s="21">
        <v>0</v>
      </c>
      <c r="X40" s="20">
        <v>0</v>
      </c>
      <c r="Y40" s="22">
        <v>0</v>
      </c>
    </row>
    <row r="41" spans="1:25" ht="15" x14ac:dyDescent="0.25">
      <c r="A41" s="17" t="s">
        <v>19</v>
      </c>
      <c r="B41" s="18">
        <v>-97763.719199993939</v>
      </c>
      <c r="C41" s="19">
        <v>0.54055855403966269</v>
      </c>
      <c r="D41" s="18">
        <v>-187648.90999999395</v>
      </c>
      <c r="E41" s="19">
        <v>0.34965241208626097</v>
      </c>
      <c r="F41" s="18">
        <v>1898507.9414719988</v>
      </c>
      <c r="G41" s="19">
        <v>0.13906102349505475</v>
      </c>
      <c r="H41" s="20">
        <v>-24323.874929994028</v>
      </c>
      <c r="I41" s="21">
        <v>0.8019488375467263</v>
      </c>
      <c r="J41" s="20">
        <v>-83004.851009993974</v>
      </c>
      <c r="K41" s="21">
        <v>0.45362200291282795</v>
      </c>
      <c r="L41" s="20">
        <v>1818476.7173519998</v>
      </c>
      <c r="M41" s="22">
        <v>0.12436705913185925</v>
      </c>
      <c r="N41" s="18">
        <v>3036.0086400061118</v>
      </c>
      <c r="O41" s="19">
        <v>3.9066732460696675E-2</v>
      </c>
      <c r="P41" s="18">
        <v>11193.009170006058</v>
      </c>
      <c r="Q41" s="19">
        <v>0.51577091925782526</v>
      </c>
      <c r="R41" s="18">
        <v>1846739.9471620072</v>
      </c>
      <c r="S41" s="23">
        <v>0.1255559072319675</v>
      </c>
      <c r="T41" s="20">
        <v>0</v>
      </c>
      <c r="U41" s="21">
        <v>0</v>
      </c>
      <c r="V41" s="20">
        <v>0</v>
      </c>
      <c r="W41" s="21">
        <v>0</v>
      </c>
      <c r="X41" s="20">
        <v>0</v>
      </c>
      <c r="Y41" s="22">
        <v>0</v>
      </c>
    </row>
    <row r="42" spans="1:25" ht="15" x14ac:dyDescent="0.25">
      <c r="A42" s="17" t="s">
        <v>20</v>
      </c>
      <c r="B42" s="18" vm="19">
        <v>-5377.5321101040063</v>
      </c>
      <c r="C42" s="19">
        <v>2.9733637442670637E-2</v>
      </c>
      <c r="D42" s="18" vm="20">
        <v>-27164.064000104005</v>
      </c>
      <c r="E42" s="19">
        <v>5.0615697686185533E-2</v>
      </c>
      <c r="F42" s="18" vm="21">
        <v>118976.55459999909</v>
      </c>
      <c r="G42" s="19">
        <v>8.714739134439993E-3</v>
      </c>
      <c r="H42" s="20" vm="74">
        <v>-3235.9298000870058</v>
      </c>
      <c r="I42" s="21">
        <v>0.10668736576846154</v>
      </c>
      <c r="J42" s="20" vm="75">
        <v>-8920.6590000870037</v>
      </c>
      <c r="K42" s="21">
        <v>4.8751454326863265E-2</v>
      </c>
      <c r="L42" s="20" vm="24">
        <v>133940.44938998803</v>
      </c>
      <c r="M42" s="22">
        <v>9.1602931346236316E-3</v>
      </c>
      <c r="N42" s="18" vm="76">
        <v>4434.7150998839934</v>
      </c>
      <c r="O42" s="19">
        <v>5.7064998453440152E-2</v>
      </c>
      <c r="P42" s="18" vm="77">
        <v>-1728.8310001160046</v>
      </c>
      <c r="Q42" s="19">
        <v>-7.966407787466992E-2</v>
      </c>
      <c r="R42" s="18" vm="27">
        <v>80833.09090999997</v>
      </c>
      <c r="S42" s="23">
        <v>5.495669316714474E-3</v>
      </c>
      <c r="T42" s="20">
        <v>0</v>
      </c>
      <c r="U42" s="21">
        <v>0</v>
      </c>
      <c r="V42" s="20">
        <v>0</v>
      </c>
      <c r="W42" s="21">
        <v>0</v>
      </c>
      <c r="X42" s="20">
        <v>0</v>
      </c>
      <c r="Y42" s="22">
        <v>0</v>
      </c>
    </row>
    <row r="43" spans="1:25" ht="15" x14ac:dyDescent="0.25">
      <c r="A43" s="17" t="s">
        <v>21</v>
      </c>
      <c r="B43" s="18" vm="28">
        <v>11579.265099935999</v>
      </c>
      <c r="C43" s="19">
        <v>-6.4024475035149062E-2</v>
      </c>
      <c r="D43" s="18" vm="29">
        <v>3321.7239999359986</v>
      </c>
      <c r="E43" s="19">
        <v>-6.1894780463285521E-3</v>
      </c>
      <c r="F43" s="18" vm="30">
        <v>37765.01397999801</v>
      </c>
      <c r="G43" s="19">
        <v>2.7661941157284494E-3</v>
      </c>
      <c r="H43" s="20" vm="78">
        <v>12157.242620012999</v>
      </c>
      <c r="I43" s="21">
        <v>-0.40081963153291611</v>
      </c>
      <c r="J43" s="20" vm="79">
        <v>11577.753000012997</v>
      </c>
      <c r="K43" s="21">
        <v>-6.3272488790607609E-2</v>
      </c>
      <c r="L43" s="20" vm="33">
        <v>59588.347580002948</v>
      </c>
      <c r="M43" s="22">
        <v>4.0752941604022229E-3</v>
      </c>
      <c r="N43" s="18" vm="80">
        <v>9404.6336000489973</v>
      </c>
      <c r="O43" s="19">
        <v>0.12101688378042731</v>
      </c>
      <c r="P43" s="18" vm="81">
        <v>16908.383000048994</v>
      </c>
      <c r="Q43" s="19">
        <v>0.77913384244050743</v>
      </c>
      <c r="R43" s="18" vm="36">
        <v>199349.853480027</v>
      </c>
      <c r="S43" s="23">
        <v>1.3553371035650663E-2</v>
      </c>
      <c r="T43" s="20">
        <v>0</v>
      </c>
      <c r="U43" s="21">
        <v>0</v>
      </c>
      <c r="V43" s="20">
        <v>0</v>
      </c>
      <c r="W43" s="21">
        <v>0</v>
      </c>
      <c r="X43" s="20">
        <v>0</v>
      </c>
      <c r="Y43" s="22">
        <v>0</v>
      </c>
    </row>
    <row r="44" spans="1:25" ht="15" x14ac:dyDescent="0.25">
      <c r="A44" s="17" t="s">
        <v>22</v>
      </c>
      <c r="B44" s="18">
        <v>22197.3</v>
      </c>
      <c r="C44" s="19">
        <v>-0.12273408264101054</v>
      </c>
      <c r="D44" s="18">
        <v>22197.3</v>
      </c>
      <c r="E44" s="19">
        <v>-4.136096227152404E-2</v>
      </c>
      <c r="F44" s="18">
        <v>4192119.6947699995</v>
      </c>
      <c r="G44" s="19">
        <v>0.30706242656878074</v>
      </c>
      <c r="H44" s="20">
        <v>36625.671889999998</v>
      </c>
      <c r="I44" s="21">
        <v>-1.2075343702879549</v>
      </c>
      <c r="J44" s="20">
        <v>36625.671889999998</v>
      </c>
      <c r="K44" s="21">
        <v>-0.20015951403574558</v>
      </c>
      <c r="L44" s="20">
        <v>4342722.2844400015</v>
      </c>
      <c r="M44" s="22">
        <v>0.29700220739072997</v>
      </c>
      <c r="N44" s="18">
        <v>73023.647469999996</v>
      </c>
      <c r="O44" s="19">
        <v>0.93965322147731989</v>
      </c>
      <c r="P44" s="18">
        <v>73023.647469999996</v>
      </c>
      <c r="Q44" s="19">
        <v>3.3649104732343287</v>
      </c>
      <c r="R44" s="18">
        <v>4102799.072532</v>
      </c>
      <c r="S44" s="23">
        <v>0.27894055171864418</v>
      </c>
      <c r="T44" s="20">
        <v>0</v>
      </c>
      <c r="U44" s="21">
        <v>0</v>
      </c>
      <c r="V44" s="20">
        <v>0</v>
      </c>
      <c r="W44" s="21">
        <v>0</v>
      </c>
      <c r="X44" s="20">
        <v>0</v>
      </c>
      <c r="Y44" s="22">
        <v>0</v>
      </c>
    </row>
    <row r="45" spans="1:25" ht="15" x14ac:dyDescent="0.25">
      <c r="A45" s="17" t="s">
        <v>23</v>
      </c>
      <c r="B45" s="18" vm="37">
        <v>682.11099999999999</v>
      </c>
      <c r="C45" s="19">
        <v>-3.7715518483933787E-3</v>
      </c>
      <c r="D45" s="18" vm="38">
        <v>682.11099999999999</v>
      </c>
      <c r="E45" s="19">
        <v>-1.2709999565709135E-3</v>
      </c>
      <c r="F45" s="18" vm="39">
        <v>141564.64682999998</v>
      </c>
      <c r="G45" s="19">
        <v>1.0369261170238887E-2</v>
      </c>
      <c r="H45" s="20" vm="82">
        <v>1515.7650000000001</v>
      </c>
      <c r="I45" s="21">
        <v>-4.9974191334337371E-2</v>
      </c>
      <c r="J45" s="20" vm="83">
        <v>1515.7650000000001</v>
      </c>
      <c r="K45" s="21">
        <v>-8.283664712106717E-3</v>
      </c>
      <c r="L45" s="20" vm="42">
        <v>142398.30301</v>
      </c>
      <c r="M45" s="22">
        <v>9.738732424635738E-3</v>
      </c>
      <c r="N45" s="18" vm="84">
        <v>2584.1680000000001</v>
      </c>
      <c r="O45" s="19">
        <v>3.3252540377912226E-2</v>
      </c>
      <c r="P45" s="18" vm="85">
        <v>2584.1680000000001</v>
      </c>
      <c r="Q45" s="19">
        <v>0.11907778191125475</v>
      </c>
      <c r="R45" s="18" vm="45">
        <v>139387.71540000002</v>
      </c>
      <c r="S45" s="23">
        <v>9.4766732538238644E-3</v>
      </c>
      <c r="T45" s="20">
        <v>0</v>
      </c>
      <c r="U45" s="21">
        <v>0</v>
      </c>
      <c r="V45" s="20">
        <v>0</v>
      </c>
      <c r="W45" s="21">
        <v>0</v>
      </c>
      <c r="X45" s="20">
        <v>0</v>
      </c>
      <c r="Y45" s="22">
        <v>0</v>
      </c>
    </row>
    <row r="46" spans="1:25" ht="15" x14ac:dyDescent="0.25">
      <c r="A46" s="17" t="s">
        <v>24</v>
      </c>
      <c r="B46" s="18">
        <v>-130784.13800000001</v>
      </c>
      <c r="C46" s="19">
        <v>0.72313620131391332</v>
      </c>
      <c r="D46" s="18">
        <v>-130784.13800000001</v>
      </c>
      <c r="E46" s="19">
        <v>0.24369440416319976</v>
      </c>
      <c r="F46" s="18">
        <v>-298508.90141999966</v>
      </c>
      <c r="G46" s="19">
        <v>-2.1865040670656474E-2</v>
      </c>
      <c r="H46" s="20">
        <v>-61449.882999999987</v>
      </c>
      <c r="I46" s="21">
        <v>2.0259791000020746</v>
      </c>
      <c r="J46" s="20">
        <v>-61449.882999999987</v>
      </c>
      <c r="K46" s="21">
        <v>0.33582397493687099</v>
      </c>
      <c r="L46" s="20">
        <v>-197249.13587000017</v>
      </c>
      <c r="M46" s="24">
        <v>-1.3490024211128772E-2</v>
      </c>
      <c r="N46" s="18">
        <v>-98417.972000000009</v>
      </c>
      <c r="O46" s="19">
        <v>-1.2664221474154294</v>
      </c>
      <c r="P46" s="18">
        <v>-98417.972000000009</v>
      </c>
      <c r="Q46" s="19">
        <v>-4.5350742699251665</v>
      </c>
      <c r="R46" s="18">
        <v>-162515.80849999993</v>
      </c>
      <c r="S46" s="25">
        <v>-1.1049102937915792E-2</v>
      </c>
      <c r="T46" s="20">
        <v>0</v>
      </c>
      <c r="U46" s="21">
        <v>0</v>
      </c>
      <c r="V46" s="20">
        <v>0</v>
      </c>
      <c r="W46" s="21">
        <v>0</v>
      </c>
      <c r="X46" s="20">
        <v>0</v>
      </c>
      <c r="Y46" s="24">
        <v>0</v>
      </c>
    </row>
    <row r="47" spans="1:25" ht="15" x14ac:dyDescent="0.25">
      <c r="A47" s="17" t="s" vm="46">
        <v>25</v>
      </c>
      <c r="B47" s="18">
        <v>6128.9774399999924</v>
      </c>
      <c r="C47" s="19">
        <v>-3.3888555077682792E-2</v>
      </c>
      <c r="D47" s="18">
        <v>-934.4570000000009</v>
      </c>
      <c r="E47" s="19">
        <v>1.7412045934127834E-3</v>
      </c>
      <c r="F47" s="18">
        <v>561118.05645800009</v>
      </c>
      <c r="G47" s="19">
        <v>4.110051347591704E-2</v>
      </c>
      <c r="H47" s="20">
        <v>-204.89630000005491</v>
      </c>
      <c r="I47" s="21">
        <v>6.7553525117023646E-3</v>
      </c>
      <c r="J47" s="20">
        <v>-15549.393</v>
      </c>
      <c r="K47" s="21">
        <v>8.4977524938746565E-2</v>
      </c>
      <c r="L47" s="20">
        <v>609648.17956700013</v>
      </c>
      <c r="M47" s="24">
        <v>4.1694320567516541E-2</v>
      </c>
      <c r="N47" s="18">
        <v>16198.817929999943</v>
      </c>
      <c r="O47" s="19">
        <v>0.2084430452245255</v>
      </c>
      <c r="P47" s="18">
        <v>13196.69</v>
      </c>
      <c r="Q47" s="19">
        <v>0.60810000501919237</v>
      </c>
      <c r="R47" s="18">
        <v>670730.05713500001</v>
      </c>
      <c r="S47" s="25">
        <v>4.5601504944294442E-2</v>
      </c>
      <c r="T47" s="20">
        <v>0</v>
      </c>
      <c r="U47" s="21">
        <v>0</v>
      </c>
      <c r="V47" s="20">
        <v>0</v>
      </c>
      <c r="W47" s="21">
        <v>0</v>
      </c>
      <c r="X47" s="20">
        <v>0</v>
      </c>
      <c r="Y47" s="24">
        <v>0</v>
      </c>
    </row>
    <row r="48" spans="1:25" ht="15" x14ac:dyDescent="0.25">
      <c r="A48" s="17" t="s" vm="47">
        <v>26</v>
      </c>
      <c r="B48" s="18" vm="48">
        <v>12979.259</v>
      </c>
      <c r="C48" s="19">
        <v>-7.1765369965044387E-2</v>
      </c>
      <c r="D48" s="18" vm="49">
        <v>12979.259</v>
      </c>
      <c r="E48" s="19">
        <v>-2.4184682002375914E-2</v>
      </c>
      <c r="F48" s="18" vm="50">
        <v>800077.01986999996</v>
      </c>
      <c r="G48" s="19">
        <v>5.8603668084596439E-2</v>
      </c>
      <c r="H48" s="20" vm="86">
        <v>23599.0177</v>
      </c>
      <c r="I48" s="21">
        <v>-0.77805057237910513</v>
      </c>
      <c r="J48" s="20" vm="87">
        <v>23599.0177</v>
      </c>
      <c r="K48" s="21">
        <v>-0.12896877165119383</v>
      </c>
      <c r="L48" s="20" vm="53">
        <v>801225.63715999993</v>
      </c>
      <c r="M48" s="24">
        <v>5.4796454221168321E-2</v>
      </c>
      <c r="N48" s="18" vm="88">
        <v>36561.785519999998</v>
      </c>
      <c r="O48" s="19">
        <v>0.47046950867450044</v>
      </c>
      <c r="P48" s="18" vm="89">
        <v>36561.785519999998</v>
      </c>
      <c r="Q48" s="19">
        <v>1.684757462532092</v>
      </c>
      <c r="R48" s="18" vm="56">
        <v>801631.07825999998</v>
      </c>
      <c r="S48" s="25">
        <v>5.4501185968792526E-2</v>
      </c>
      <c r="T48" s="20">
        <v>0</v>
      </c>
      <c r="U48" s="21">
        <v>0</v>
      </c>
      <c r="V48" s="20">
        <v>0</v>
      </c>
      <c r="W48" s="21">
        <v>0</v>
      </c>
      <c r="X48" s="20">
        <v>0</v>
      </c>
      <c r="Y48" s="24">
        <v>0</v>
      </c>
    </row>
    <row r="49" spans="1:25" ht="15" x14ac:dyDescent="0.25">
      <c r="A49" s="17" t="s">
        <v>27</v>
      </c>
      <c r="B49" s="18">
        <v>7616.1750000000002</v>
      </c>
      <c r="C49" s="19">
        <v>-4.2111619514913906E-2</v>
      </c>
      <c r="D49" s="18">
        <v>7616.1750000000002</v>
      </c>
      <c r="E49" s="19">
        <v>-1.419147044137461E-2</v>
      </c>
      <c r="F49" s="18">
        <v>342363.18974599987</v>
      </c>
      <c r="G49" s="19">
        <v>2.5077259111276975E-2</v>
      </c>
      <c r="H49" s="20">
        <v>225.77900999999977</v>
      </c>
      <c r="I49" s="21">
        <v>-7.4438474598748881E-3</v>
      </c>
      <c r="J49" s="20">
        <v>225.77900999999977</v>
      </c>
      <c r="K49" s="21">
        <v>-1.2338836283140114E-3</v>
      </c>
      <c r="L49" s="20">
        <v>251291.06188599998</v>
      </c>
      <c r="M49" s="24">
        <v>1.7185994219597364E-2</v>
      </c>
      <c r="N49" s="18">
        <v>-2753.7271700000001</v>
      </c>
      <c r="O49" s="19">
        <v>-3.5434392775616358E-2</v>
      </c>
      <c r="P49" s="18">
        <v>-2753.7271700000001</v>
      </c>
      <c r="Q49" s="19">
        <v>-0.1268910238778426</v>
      </c>
      <c r="R49" s="18">
        <v>197082.47643399995</v>
      </c>
      <c r="S49" s="25">
        <v>1.3399216909896058E-2</v>
      </c>
      <c r="T49" s="20">
        <v>0</v>
      </c>
      <c r="U49" s="21">
        <v>0</v>
      </c>
      <c r="V49" s="20">
        <v>0</v>
      </c>
      <c r="W49" s="21">
        <v>0</v>
      </c>
      <c r="X49" s="20">
        <v>0</v>
      </c>
      <c r="Y49" s="24">
        <v>0</v>
      </c>
    </row>
    <row r="50" spans="1:25" ht="15" x14ac:dyDescent="0.25">
      <c r="A50" s="17" t="s">
        <v>28</v>
      </c>
      <c r="B50" s="18">
        <v>-6.0090000000000146</v>
      </c>
      <c r="C50" s="19">
        <v>3.3225171646544141E-5</v>
      </c>
      <c r="D50" s="18">
        <v>-6.0090000000000146</v>
      </c>
      <c r="E50" s="19">
        <v>1.1196768178543722E-5</v>
      </c>
      <c r="F50" s="18">
        <v>0.16371000000071945</v>
      </c>
      <c r="G50" s="19">
        <v>1.1991353662089085E-8</v>
      </c>
      <c r="H50" s="20">
        <v>-6</v>
      </c>
      <c r="I50" s="21">
        <v>1.9781770129672095E-4</v>
      </c>
      <c r="J50" s="20">
        <v>-6</v>
      </c>
      <c r="K50" s="21">
        <v>3.2790035574538462E-5</v>
      </c>
      <c r="L50" s="20">
        <v>0.17333000000508036</v>
      </c>
      <c r="M50" s="22">
        <v>1.1854175615372658E-8</v>
      </c>
      <c r="N50" s="18">
        <v>15.999999999999773</v>
      </c>
      <c r="O50" s="19">
        <v>2.0588469714298297E-4</v>
      </c>
      <c r="P50" s="18">
        <v>15.999999999999773</v>
      </c>
      <c r="Q50" s="19">
        <v>7.372757926652014E-4</v>
      </c>
      <c r="R50" s="18">
        <v>19973.728459999998</v>
      </c>
      <c r="S50" s="23">
        <v>1.357971165054496E-3</v>
      </c>
      <c r="T50" s="20">
        <v>0</v>
      </c>
      <c r="U50" s="21">
        <v>0</v>
      </c>
      <c r="V50" s="20">
        <v>0</v>
      </c>
      <c r="W50" s="21">
        <v>0</v>
      </c>
      <c r="X50" s="20">
        <v>0</v>
      </c>
      <c r="Y50" s="24">
        <v>0</v>
      </c>
    </row>
    <row r="51" spans="1:25" ht="15" x14ac:dyDescent="0.25">
      <c r="A51" s="26" t="s">
        <v>29</v>
      </c>
      <c r="B51" s="27">
        <v>-180856.85347016199</v>
      </c>
      <c r="C51" s="28">
        <v>0.99999999999999956</v>
      </c>
      <c r="D51" s="27">
        <v>-536672.717000162</v>
      </c>
      <c r="E51" s="28">
        <v>1.0000000000000002</v>
      </c>
      <c r="F51" s="27">
        <v>13652336.893230997</v>
      </c>
      <c r="G51" s="28">
        <v>0.99999999999999989</v>
      </c>
      <c r="H51" s="29">
        <v>-30330.956030068159</v>
      </c>
      <c r="I51" s="30">
        <v>0.99999999999999989</v>
      </c>
      <c r="J51" s="29">
        <v>-182982.41813006796</v>
      </c>
      <c r="K51" s="30">
        <v>1</v>
      </c>
      <c r="L51" s="31">
        <v>14621851.879796991</v>
      </c>
      <c r="M51" s="30">
        <v>1</v>
      </c>
      <c r="N51" s="27">
        <v>77713.400859938993</v>
      </c>
      <c r="O51" s="28">
        <v>1</v>
      </c>
      <c r="P51" s="27">
        <v>21701.512729939051</v>
      </c>
      <c r="Q51" s="28">
        <v>0.99999999999999911</v>
      </c>
      <c r="R51" s="32">
        <v>14708507.053755036</v>
      </c>
      <c r="S51" s="28">
        <v>0.99999999999999989</v>
      </c>
      <c r="T51" s="29">
        <v>0</v>
      </c>
      <c r="U51" s="30">
        <v>0</v>
      </c>
      <c r="V51" s="29">
        <v>0</v>
      </c>
      <c r="W51" s="30">
        <v>0</v>
      </c>
      <c r="X51" s="31">
        <v>0</v>
      </c>
      <c r="Y51" s="30">
        <v>0</v>
      </c>
    </row>
    <row r="52" spans="1:25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ht="15" x14ac:dyDescent="0.25">
      <c r="A53" s="33" t="s">
        <v>30</v>
      </c>
      <c r="B53" s="11">
        <v>-101673.90659001376</v>
      </c>
      <c r="C53" s="34">
        <v>0.56217889805756271</v>
      </c>
      <c r="D53" s="11">
        <v>-392289.65600001405</v>
      </c>
      <c r="E53" s="34">
        <v>0.73096627343531539</v>
      </c>
      <c r="F53" s="35">
        <v>10976505.273251988</v>
      </c>
      <c r="G53" s="34">
        <v>0.80400193454750446</v>
      </c>
      <c r="H53" s="13">
        <v>25075.988649989216</v>
      </c>
      <c r="I53" s="36">
        <v>-0.82674573874725521</v>
      </c>
      <c r="J53" s="13">
        <v>-151091.62712001099</v>
      </c>
      <c r="K53" s="36">
        <v>0.82571663804667694</v>
      </c>
      <c r="L53" s="37">
        <v>11754858.588288002</v>
      </c>
      <c r="M53" s="36">
        <v>0.80392406412827144</v>
      </c>
      <c r="N53" s="11">
        <v>90042.208269989322</v>
      </c>
      <c r="O53" s="34">
        <v>1.1586445487345258</v>
      </c>
      <c r="P53" s="11">
        <v>-52755.438270010964</v>
      </c>
      <c r="Q53" s="34">
        <v>-2.4309567229951874</v>
      </c>
      <c r="R53" s="35">
        <v>11815984.430995997</v>
      </c>
      <c r="S53" s="34">
        <v>0.80334356082587</v>
      </c>
      <c r="T53" s="13">
        <v>0</v>
      </c>
      <c r="U53" s="36">
        <v>0</v>
      </c>
      <c r="V53" s="13">
        <v>0</v>
      </c>
      <c r="W53" s="36">
        <v>0</v>
      </c>
      <c r="X53" s="37">
        <v>0</v>
      </c>
      <c r="Y53" s="36">
        <v>0</v>
      </c>
    </row>
    <row r="54" spans="1:25" ht="15" x14ac:dyDescent="0.25">
      <c r="A54" s="38" t="s">
        <v>31</v>
      </c>
      <c r="B54" s="18" vm="57">
        <v>-79182.946880147909</v>
      </c>
      <c r="C54" s="25">
        <v>0.4378211019424354</v>
      </c>
      <c r="D54" s="18" vm="58">
        <v>-144383.06100014795</v>
      </c>
      <c r="E54" s="25">
        <v>0.26903372656468461</v>
      </c>
      <c r="F54" s="39" vm="59">
        <v>2675831.6199789993</v>
      </c>
      <c r="G54" s="25">
        <v>0.19599806545249482</v>
      </c>
      <c r="H54" s="20" vm="90">
        <v>-55406.944680056884</v>
      </c>
      <c r="I54" s="24">
        <v>1.826745738747239</v>
      </c>
      <c r="J54" s="20" vm="91">
        <v>-31890.791010056928</v>
      </c>
      <c r="K54" s="24">
        <v>0.17428336195332303</v>
      </c>
      <c r="L54" s="40" vm="62">
        <v>2866993.2915089913</v>
      </c>
      <c r="M54" s="24">
        <v>0.19607593587172872</v>
      </c>
      <c r="N54" s="18" vm="92">
        <v>-12328.807410049994</v>
      </c>
      <c r="O54" s="25">
        <v>-0.15864454873452147</v>
      </c>
      <c r="P54" s="18" vm="93">
        <v>74456.95099995003</v>
      </c>
      <c r="Q54" s="25">
        <v>3.4309567229951883</v>
      </c>
      <c r="R54" s="39" vm="65">
        <v>2892522.6227590349</v>
      </c>
      <c r="S54" s="25">
        <v>0.19665643917412967</v>
      </c>
      <c r="T54" s="20">
        <v>0</v>
      </c>
      <c r="U54" s="24">
        <v>0</v>
      </c>
      <c r="V54" s="20">
        <v>0</v>
      </c>
      <c r="W54" s="24">
        <v>0</v>
      </c>
      <c r="X54" s="40">
        <v>0</v>
      </c>
      <c r="Y54" s="24">
        <v>0</v>
      </c>
    </row>
    <row r="55" spans="1:25" ht="15" x14ac:dyDescent="0.25">
      <c r="A55" s="26" t="s">
        <v>29</v>
      </c>
      <c r="B55" s="27">
        <v>-180856.85347016167</v>
      </c>
      <c r="C55" s="28">
        <v>0.99999999999999811</v>
      </c>
      <c r="D55" s="27">
        <v>-536672.717000162</v>
      </c>
      <c r="E55" s="28">
        <v>1</v>
      </c>
      <c r="F55" s="32">
        <v>13652336.893230988</v>
      </c>
      <c r="G55" s="28">
        <v>0.99999999999999933</v>
      </c>
      <c r="H55" s="29">
        <v>-30330.956030067668</v>
      </c>
      <c r="I55" s="30">
        <v>0.99999999999998379</v>
      </c>
      <c r="J55" s="29">
        <v>-182982.41813006793</v>
      </c>
      <c r="K55" s="30">
        <v>1</v>
      </c>
      <c r="L55" s="31">
        <v>14621851.879796993</v>
      </c>
      <c r="M55" s="30">
        <v>1.0000000000000002</v>
      </c>
      <c r="N55" s="27">
        <v>77713.400859939327</v>
      </c>
      <c r="O55" s="28">
        <v>1.0000000000000044</v>
      </c>
      <c r="P55" s="27">
        <v>21701.512729939066</v>
      </c>
      <c r="Q55" s="28">
        <v>1.0000000000000009</v>
      </c>
      <c r="R55" s="32">
        <v>14708507.053755032</v>
      </c>
      <c r="S55" s="28">
        <v>0.99999999999999967</v>
      </c>
      <c r="T55" s="29">
        <v>0</v>
      </c>
      <c r="U55" s="30">
        <v>0</v>
      </c>
      <c r="V55" s="29">
        <v>0</v>
      </c>
      <c r="W55" s="30">
        <v>0</v>
      </c>
      <c r="X55" s="31">
        <v>0</v>
      </c>
      <c r="Y55" s="30">
        <v>0</v>
      </c>
    </row>
    <row r="56" spans="1:25" ht="15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:25" ht="15" x14ac:dyDescent="0.25">
      <c r="A57" s="33" t="s">
        <v>32</v>
      </c>
      <c r="B57" s="11">
        <v>-96340.288960161852</v>
      </c>
      <c r="C57" s="34">
        <v>0.53268807408537755</v>
      </c>
      <c r="D57" s="11">
        <v>-456069.82700016187</v>
      </c>
      <c r="E57" s="34">
        <v>0.84980997273245829</v>
      </c>
      <c r="F57" s="35">
        <v>6061018.1752429958</v>
      </c>
      <c r="G57" s="34">
        <v>0.44395463008593988</v>
      </c>
      <c r="H57" s="13">
        <v>-27455.922920067998</v>
      </c>
      <c r="I57" s="36">
        <v>0.90521125983797035</v>
      </c>
      <c r="J57" s="13">
        <v>-181447.274720068</v>
      </c>
      <c r="K57" s="36">
        <v>0.9916104321623469</v>
      </c>
      <c r="L57" s="37">
        <v>6808547.6961799944</v>
      </c>
      <c r="M57" s="36">
        <v>0.4656419550787107</v>
      </c>
      <c r="N57" s="11">
        <f>8339.96661993919+48533.03464</f>
        <v>56873.001259939192</v>
      </c>
      <c r="O57" s="34">
        <f>N57/N59</f>
        <v>0.73183004000095131</v>
      </c>
      <c r="P57" s="11">
        <v>-54501.742900061014</v>
      </c>
      <c r="Q57" s="34">
        <v>-2.5114259811423869</v>
      </c>
      <c r="R57" s="35">
        <v>7109716.8081000336</v>
      </c>
      <c r="S57" s="34">
        <v>0.48337447044191645</v>
      </c>
      <c r="T57" s="13">
        <v>0</v>
      </c>
      <c r="U57" s="36">
        <v>0</v>
      </c>
      <c r="V57" s="13">
        <v>0</v>
      </c>
      <c r="W57" s="36">
        <v>0</v>
      </c>
      <c r="X57" s="37">
        <v>0</v>
      </c>
      <c r="Y57" s="36">
        <v>0</v>
      </c>
    </row>
    <row r="58" spans="1:25" ht="15" x14ac:dyDescent="0.25">
      <c r="A58" s="38" t="s">
        <v>33</v>
      </c>
      <c r="B58" s="18">
        <v>-84516.564510000011</v>
      </c>
      <c r="C58" s="25">
        <v>0.46731192591462251</v>
      </c>
      <c r="D58" s="18">
        <v>-80602.89</v>
      </c>
      <c r="E58" s="25">
        <v>0.15019002726754169</v>
      </c>
      <c r="F58" s="39">
        <v>7591318.7179879993</v>
      </c>
      <c r="G58" s="25">
        <v>0.55604536991406017</v>
      </c>
      <c r="H58" s="20">
        <v>-2875.0331100000694</v>
      </c>
      <c r="I58" s="24">
        <v>9.4788740162029678E-2</v>
      </c>
      <c r="J58" s="20">
        <v>-1535.1434100000113</v>
      </c>
      <c r="K58" s="24">
        <v>8.3895678376531054E-3</v>
      </c>
      <c r="L58" s="40">
        <v>7813304.1836170014</v>
      </c>
      <c r="M58" s="24">
        <v>0.53435804492128924</v>
      </c>
      <c r="N58" s="18">
        <f>69373.4342399999-48533.03464</f>
        <v>20840.399599999902</v>
      </c>
      <c r="O58" s="25">
        <f>N58/N59</f>
        <v>0.26816995999904869</v>
      </c>
      <c r="P58" s="18">
        <v>76203.25563</v>
      </c>
      <c r="Q58" s="25">
        <v>3.5114259811423869</v>
      </c>
      <c r="R58" s="39">
        <v>7598790.2456550049</v>
      </c>
      <c r="S58" s="25">
        <v>0.51662552955808361</v>
      </c>
      <c r="T58" s="20">
        <v>0</v>
      </c>
      <c r="U58" s="24">
        <v>0</v>
      </c>
      <c r="V58" s="20">
        <v>0</v>
      </c>
      <c r="W58" s="24">
        <v>0</v>
      </c>
      <c r="X58" s="40">
        <v>0</v>
      </c>
      <c r="Y58" s="24">
        <v>0</v>
      </c>
    </row>
    <row r="59" spans="1:25" ht="15" x14ac:dyDescent="0.25">
      <c r="A59" s="26" t="s">
        <v>29</v>
      </c>
      <c r="B59" s="27">
        <v>-180856.85347016185</v>
      </c>
      <c r="C59" s="28">
        <v>1</v>
      </c>
      <c r="D59" s="27">
        <v>-536672.71700016188</v>
      </c>
      <c r="E59" s="28">
        <v>1</v>
      </c>
      <c r="F59" s="32">
        <v>13652336.893230995</v>
      </c>
      <c r="G59" s="28">
        <v>1</v>
      </c>
      <c r="H59" s="29">
        <v>-30330.956030068068</v>
      </c>
      <c r="I59" s="30">
        <v>1</v>
      </c>
      <c r="J59" s="29">
        <v>-182982.41813006802</v>
      </c>
      <c r="K59" s="30">
        <v>1</v>
      </c>
      <c r="L59" s="31">
        <v>14621851.879796997</v>
      </c>
      <c r="M59" s="30">
        <v>1</v>
      </c>
      <c r="N59" s="27">
        <v>77713.400859939095</v>
      </c>
      <c r="O59" s="28">
        <v>1</v>
      </c>
      <c r="P59" s="27">
        <v>21701.512729938986</v>
      </c>
      <c r="Q59" s="28">
        <v>1</v>
      </c>
      <c r="R59" s="32">
        <v>14708507.053755037</v>
      </c>
      <c r="S59" s="28">
        <v>1</v>
      </c>
      <c r="T59" s="29">
        <v>0</v>
      </c>
      <c r="U59" s="30">
        <v>0</v>
      </c>
      <c r="V59" s="29">
        <v>0</v>
      </c>
      <c r="W59" s="30">
        <v>0</v>
      </c>
      <c r="X59" s="31">
        <v>0</v>
      </c>
      <c r="Y59" s="30">
        <v>0</v>
      </c>
    </row>
    <row r="60" spans="1:25" ht="15" hidden="1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:25" hidden="1" x14ac:dyDescent="0.2"/>
  </sheetData>
  <mergeCells count="18">
    <mergeCell ref="A52:Y52"/>
    <mergeCell ref="A56:Y56"/>
    <mergeCell ref="A60:Y60"/>
    <mergeCell ref="A24:Y24"/>
    <mergeCell ref="A28:Y28"/>
    <mergeCell ref="A32:Y32"/>
    <mergeCell ref="B33:G33"/>
    <mergeCell ref="H33:M33"/>
    <mergeCell ref="N33:S33"/>
    <mergeCell ref="T33:Y33"/>
    <mergeCell ref="B5:G5"/>
    <mergeCell ref="H5:M5"/>
    <mergeCell ref="N5:S5"/>
    <mergeCell ref="T5:Y5"/>
    <mergeCell ref="A1:Y1"/>
    <mergeCell ref="A2:Y2"/>
    <mergeCell ref="B3:Y3"/>
    <mergeCell ref="A4:Y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1"/>
  <sheetViews>
    <sheetView showGridLines="0" rightToLeft="1" tabSelected="1" workbookViewId="0">
      <selection activeCell="A4" sqref="A4:Y4"/>
    </sheetView>
  </sheetViews>
  <sheetFormatPr defaultColWidth="0" defaultRowHeight="14.25" zeroHeight="1" x14ac:dyDescent="0.2"/>
  <cols>
    <col min="1" max="1" width="22.875" customWidth="1"/>
    <col min="2" max="2" width="10.5" customWidth="1"/>
    <col min="3" max="3" width="10" bestFit="1" customWidth="1"/>
    <col min="4" max="4" width="9.25" customWidth="1"/>
    <col min="5" max="5" width="8.625" customWidth="1"/>
    <col min="6" max="6" width="10.875" customWidth="1"/>
    <col min="7" max="7" width="8.375" customWidth="1"/>
    <col min="8" max="8" width="9.75" customWidth="1"/>
    <col min="9" max="9" width="10" bestFit="1" customWidth="1"/>
    <col min="10" max="11" width="9.125" customWidth="1"/>
    <col min="12" max="12" width="9.875" bestFit="1" customWidth="1"/>
    <col min="13" max="13" width="9.125" customWidth="1"/>
    <col min="14" max="14" width="9.625" customWidth="1"/>
    <col min="15" max="15" width="10" bestFit="1" customWidth="1"/>
    <col min="16" max="16" width="8.625" customWidth="1"/>
    <col min="17" max="17" width="9.125" customWidth="1"/>
    <col min="18" max="18" width="9.875" bestFit="1" customWidth="1"/>
    <col min="19" max="19" width="9.125" customWidth="1"/>
    <col min="20" max="20" width="10.875" customWidth="1"/>
    <col min="21" max="21" width="10" bestFit="1" customWidth="1"/>
    <col min="22" max="23" width="9.125" customWidth="1"/>
    <col min="24" max="24" width="9.875" bestFit="1" customWidth="1"/>
    <col min="25" max="25" width="9" customWidth="1"/>
    <col min="26" max="16384" width="9" hidden="1"/>
  </cols>
  <sheetData>
    <row r="1" spans="1:25" ht="18.75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8.75" x14ac:dyDescent="0.3">
      <c r="A3" s="1" t="s">
        <v>38</v>
      </c>
      <c r="B3" s="48" t="s">
        <v>39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ht="15" x14ac:dyDescent="0.25">
      <c r="A4" s="49" t="s">
        <v>41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5" ht="18.75" x14ac:dyDescent="0.3">
      <c r="A5" s="2" t="s">
        <v>4</v>
      </c>
      <c r="B5" s="43" t="s">
        <v>5</v>
      </c>
      <c r="C5" s="44"/>
      <c r="D5" s="44"/>
      <c r="E5" s="44"/>
      <c r="F5" s="44"/>
      <c r="G5" s="45"/>
      <c r="H5" s="43" t="s">
        <v>6</v>
      </c>
      <c r="I5" s="44"/>
      <c r="J5" s="44"/>
      <c r="K5" s="44"/>
      <c r="L5" s="44"/>
      <c r="M5" s="45"/>
      <c r="N5" s="43" t="s">
        <v>7</v>
      </c>
      <c r="O5" s="44"/>
      <c r="P5" s="44"/>
      <c r="Q5" s="44"/>
      <c r="R5" s="44"/>
      <c r="S5" s="45"/>
      <c r="T5" s="43" t="s">
        <v>8</v>
      </c>
      <c r="U5" s="44"/>
      <c r="V5" s="44"/>
      <c r="W5" s="44"/>
      <c r="X5" s="44"/>
      <c r="Y5" s="45"/>
    </row>
    <row r="6" spans="1:25" ht="60" x14ac:dyDescent="0.3">
      <c r="A6" s="3">
        <v>2020</v>
      </c>
      <c r="B6" s="4" t="s">
        <v>9</v>
      </c>
      <c r="C6" s="4" t="s">
        <v>9</v>
      </c>
      <c r="D6" s="5" t="s">
        <v>10</v>
      </c>
      <c r="E6" s="5" t="s">
        <v>10</v>
      </c>
      <c r="F6" s="5" t="s">
        <v>11</v>
      </c>
      <c r="G6" s="5" t="s">
        <v>11</v>
      </c>
      <c r="H6" s="4" t="s">
        <v>9</v>
      </c>
      <c r="I6" s="4" t="s">
        <v>9</v>
      </c>
      <c r="J6" s="5" t="s">
        <v>10</v>
      </c>
      <c r="K6" s="5" t="s">
        <v>10</v>
      </c>
      <c r="L6" s="5" t="s">
        <v>11</v>
      </c>
      <c r="M6" s="5" t="s">
        <v>11</v>
      </c>
      <c r="N6" s="4" t="s">
        <v>9</v>
      </c>
      <c r="O6" s="4" t="s">
        <v>9</v>
      </c>
      <c r="P6" s="5" t="s">
        <v>10</v>
      </c>
      <c r="Q6" s="5" t="s">
        <v>10</v>
      </c>
      <c r="R6" s="5" t="s">
        <v>11</v>
      </c>
      <c r="S6" s="5" t="s">
        <v>11</v>
      </c>
      <c r="T6" s="4" t="s">
        <v>9</v>
      </c>
      <c r="U6" s="4" t="s">
        <v>9</v>
      </c>
      <c r="V6" s="5" t="s">
        <v>10</v>
      </c>
      <c r="W6" s="5" t="s">
        <v>10</v>
      </c>
      <c r="X6" s="5" t="s">
        <v>11</v>
      </c>
      <c r="Y6" s="5" t="s">
        <v>11</v>
      </c>
    </row>
    <row r="7" spans="1:25" x14ac:dyDescent="0.2">
      <c r="A7" s="6"/>
      <c r="B7" s="7" t="s">
        <v>12</v>
      </c>
      <c r="C7" s="8" t="s">
        <v>13</v>
      </c>
      <c r="D7" s="8" t="s">
        <v>12</v>
      </c>
      <c r="E7" s="8" t="s">
        <v>13</v>
      </c>
      <c r="F7" s="8" t="s">
        <v>12</v>
      </c>
      <c r="G7" s="9" t="s">
        <v>13</v>
      </c>
      <c r="H7" s="7" t="s">
        <v>12</v>
      </c>
      <c r="I7" s="8" t="s">
        <v>13</v>
      </c>
      <c r="J7" s="8" t="s">
        <v>12</v>
      </c>
      <c r="K7" s="8" t="s">
        <v>13</v>
      </c>
      <c r="L7" s="8" t="s">
        <v>12</v>
      </c>
      <c r="M7" s="9" t="s">
        <v>13</v>
      </c>
      <c r="N7" s="7" t="s">
        <v>12</v>
      </c>
      <c r="O7" s="8" t="s">
        <v>13</v>
      </c>
      <c r="P7" s="8" t="s">
        <v>12</v>
      </c>
      <c r="Q7" s="8" t="s">
        <v>13</v>
      </c>
      <c r="R7" s="8" t="s">
        <v>12</v>
      </c>
      <c r="S7" s="9" t="s">
        <v>13</v>
      </c>
      <c r="T7" s="7" t="s">
        <v>12</v>
      </c>
      <c r="U7" s="8" t="s">
        <v>13</v>
      </c>
      <c r="V7" s="8" t="s">
        <v>12</v>
      </c>
      <c r="W7" s="8" t="s">
        <v>13</v>
      </c>
      <c r="X7" s="8" t="s">
        <v>12</v>
      </c>
      <c r="Y7" s="9" t="s">
        <v>13</v>
      </c>
    </row>
    <row r="8" spans="1:25" ht="15" x14ac:dyDescent="0.25">
      <c r="A8" s="10" t="s">
        <v>14</v>
      </c>
      <c r="B8" s="11" vm="94">
        <v>-575.72400000000005</v>
      </c>
      <c r="C8" s="12">
        <v>-0.11322960168188166</v>
      </c>
      <c r="D8" s="11" vm="95">
        <v>-575.72400000000005</v>
      </c>
      <c r="E8" s="12">
        <v>2.5606907671983027E-3</v>
      </c>
      <c r="F8" s="11" vm="96">
        <v>473642.85378099995</v>
      </c>
      <c r="G8" s="12">
        <v>2.7943179636038411E-2</v>
      </c>
      <c r="H8" s="13" vm="97">
        <v>-9409.8332499999997</v>
      </c>
      <c r="I8" s="14">
        <v>-6.9685403332313794E-2</v>
      </c>
      <c r="J8" s="13" vm="98">
        <v>-9409.8332499999997</v>
      </c>
      <c r="K8" s="14">
        <v>-3.1533243144694946E-2</v>
      </c>
      <c r="L8" s="13" vm="99">
        <v>457258.46178000007</v>
      </c>
      <c r="M8" s="15">
        <v>2.8044989396111549E-2</v>
      </c>
      <c r="N8" s="11" vm="100">
        <v>-1163.5960600000001</v>
      </c>
      <c r="O8" s="12">
        <v>-5.9032067416612552E-3</v>
      </c>
      <c r="P8" s="11" vm="101">
        <v>-1163.5960600000001</v>
      </c>
      <c r="Q8" s="12">
        <v>-4.8058632032924545E-3</v>
      </c>
      <c r="R8" s="11" vm="102">
        <v>275621.35411100008</v>
      </c>
      <c r="S8" s="16">
        <v>1.6901557577770669E-2</v>
      </c>
      <c r="T8" s="13">
        <v>0</v>
      </c>
      <c r="U8" s="14">
        <v>0</v>
      </c>
      <c r="V8" s="13">
        <v>0</v>
      </c>
      <c r="W8" s="14">
        <v>0</v>
      </c>
      <c r="X8" s="13">
        <v>0</v>
      </c>
      <c r="Y8" s="15">
        <v>0</v>
      </c>
    </row>
    <row r="9" spans="1:25" ht="15" x14ac:dyDescent="0.25">
      <c r="A9" s="17" t="s">
        <v>15</v>
      </c>
      <c r="B9" s="18" vm="103">
        <v>-2390.7025999999823</v>
      </c>
      <c r="C9" s="19">
        <v>-0.47018763007593367</v>
      </c>
      <c r="D9" s="18" vm="104">
        <v>-63469.828000000001</v>
      </c>
      <c r="E9" s="19">
        <v>0.28229950906209278</v>
      </c>
      <c r="F9" s="18" vm="105">
        <v>2512877.01779</v>
      </c>
      <c r="G9" s="19">
        <v>0.14825046625499244</v>
      </c>
      <c r="H9" s="20" vm="106">
        <v>-1973.7192900000082</v>
      </c>
      <c r="I9" s="21">
        <v>-1.4616563453812383E-2</v>
      </c>
      <c r="J9" s="20" vm="107">
        <v>121967.29399999999</v>
      </c>
      <c r="K9" s="21">
        <v>0.40872396303117203</v>
      </c>
      <c r="L9" s="20" vm="108">
        <v>2168068.85941</v>
      </c>
      <c r="M9" s="22">
        <v>0.13297395948781235</v>
      </c>
      <c r="N9" s="18" vm="109">
        <v>3658.5029399999075</v>
      </c>
      <c r="O9" s="19">
        <v>1.8560478126571668E-2</v>
      </c>
      <c r="P9" s="18" vm="110">
        <v>-26774.846000000001</v>
      </c>
      <c r="Q9" s="19">
        <v>-0.11058498012207274</v>
      </c>
      <c r="R9" s="18" vm="111">
        <v>2276715.8641999997</v>
      </c>
      <c r="S9" s="23">
        <v>0.13961198467773026</v>
      </c>
      <c r="T9" s="20">
        <v>0</v>
      </c>
      <c r="U9" s="21">
        <v>0</v>
      </c>
      <c r="V9" s="20">
        <v>0</v>
      </c>
      <c r="W9" s="21">
        <v>0</v>
      </c>
      <c r="X9" s="20">
        <v>0</v>
      </c>
      <c r="Y9" s="22">
        <v>0</v>
      </c>
    </row>
    <row r="10" spans="1:25" ht="15" x14ac:dyDescent="0.25">
      <c r="A10" s="17" t="s">
        <v>16</v>
      </c>
      <c r="B10" s="18">
        <v>41976.019</v>
      </c>
      <c r="C10" s="19">
        <v>8.2555667499723757</v>
      </c>
      <c r="D10" s="18">
        <v>41976.019</v>
      </c>
      <c r="E10" s="19">
        <v>-0.18669988448812369</v>
      </c>
      <c r="F10" s="18">
        <v>5257324.5570700001</v>
      </c>
      <c r="G10" s="19">
        <v>0.31016273829624535</v>
      </c>
      <c r="H10" s="20">
        <v>60580.680999999997</v>
      </c>
      <c r="I10" s="21">
        <v>0.44863591919986884</v>
      </c>
      <c r="J10" s="20">
        <v>60580.680999999997</v>
      </c>
      <c r="K10" s="21">
        <v>0.20301160425390125</v>
      </c>
      <c r="L10" s="20">
        <v>5156281.2743100002</v>
      </c>
      <c r="M10" s="22">
        <v>0.31624970503217809</v>
      </c>
      <c r="N10" s="18">
        <v>67751.501000000004</v>
      </c>
      <c r="O10" s="19">
        <v>0.34371989662879165</v>
      </c>
      <c r="P10" s="18">
        <v>67751.501000000004</v>
      </c>
      <c r="Q10" s="19">
        <v>0.27982601249417421</v>
      </c>
      <c r="R10" s="18">
        <v>5206799.4446599986</v>
      </c>
      <c r="S10" s="23">
        <v>0.31928955901720207</v>
      </c>
      <c r="T10" s="20">
        <v>0</v>
      </c>
      <c r="U10" s="21">
        <v>0</v>
      </c>
      <c r="V10" s="20">
        <v>0</v>
      </c>
      <c r="W10" s="21">
        <v>0</v>
      </c>
      <c r="X10" s="20">
        <v>0</v>
      </c>
      <c r="Y10" s="22">
        <v>0</v>
      </c>
    </row>
    <row r="11" spans="1:25" ht="15" x14ac:dyDescent="0.25">
      <c r="A11" s="17" t="s">
        <v>17</v>
      </c>
      <c r="B11" s="18">
        <v>-4442.3029899999965</v>
      </c>
      <c r="C11" s="19">
        <v>-0.87368287253602672</v>
      </c>
      <c r="D11" s="18">
        <v>-173956.25599999999</v>
      </c>
      <c r="E11" s="19">
        <v>0.7737182723589503</v>
      </c>
      <c r="F11" s="18">
        <v>2518279.0835199999</v>
      </c>
      <c r="G11" s="19">
        <v>0.1485691681880926</v>
      </c>
      <c r="H11" s="20">
        <v>15869.314369999993</v>
      </c>
      <c r="I11" s="21">
        <v>0.11752169704821631</v>
      </c>
      <c r="J11" s="20">
        <v>96841.288</v>
      </c>
      <c r="K11" s="21">
        <v>0.324524335322247</v>
      </c>
      <c r="L11" s="20">
        <v>2485801.2536999988</v>
      </c>
      <c r="M11" s="22">
        <v>0.15246140996380023</v>
      </c>
      <c r="N11" s="18">
        <v>36641.992930000051</v>
      </c>
      <c r="O11" s="19">
        <v>0.18589377115309272</v>
      </c>
      <c r="P11" s="18">
        <v>83319.184999999998</v>
      </c>
      <c r="Q11" s="19">
        <v>0.34412337673248616</v>
      </c>
      <c r="R11" s="18">
        <v>2408667.6279900009</v>
      </c>
      <c r="S11" s="23">
        <v>0.14770348520887902</v>
      </c>
      <c r="T11" s="20">
        <v>0</v>
      </c>
      <c r="U11" s="21">
        <v>0</v>
      </c>
      <c r="V11" s="20">
        <v>0</v>
      </c>
      <c r="W11" s="21">
        <v>0</v>
      </c>
      <c r="X11" s="20">
        <v>0</v>
      </c>
      <c r="Y11" s="22">
        <v>0</v>
      </c>
    </row>
    <row r="12" spans="1:25" ht="15" x14ac:dyDescent="0.25">
      <c r="A12" s="17" t="s">
        <v>18</v>
      </c>
      <c r="B12" s="18">
        <v>2836.848</v>
      </c>
      <c r="C12" s="19">
        <v>0.55793256677165204</v>
      </c>
      <c r="D12" s="18">
        <v>2836.848</v>
      </c>
      <c r="E12" s="19">
        <v>-1.2617661382094494E-2</v>
      </c>
      <c r="F12" s="18">
        <v>926404.998181</v>
      </c>
      <c r="G12" s="19">
        <v>5.4654474512276396E-2</v>
      </c>
      <c r="H12" s="20">
        <v>8764.3610000000008</v>
      </c>
      <c r="I12" s="21">
        <v>6.490529800142858E-2</v>
      </c>
      <c r="J12" s="20">
        <v>8764.3610000000008</v>
      </c>
      <c r="K12" s="21">
        <v>2.937020445297283E-2</v>
      </c>
      <c r="L12" s="20">
        <v>931435.91373999999</v>
      </c>
      <c r="M12" s="22">
        <v>5.7127669594803157E-2</v>
      </c>
      <c r="N12" s="18">
        <v>10555.816999999999</v>
      </c>
      <c r="O12" s="19">
        <v>5.3552235367780872E-2</v>
      </c>
      <c r="P12" s="18">
        <v>10555.816999999999</v>
      </c>
      <c r="Q12" s="19">
        <v>4.3597442656336374E-2</v>
      </c>
      <c r="R12" s="18">
        <v>932298.39301</v>
      </c>
      <c r="S12" s="23">
        <v>5.717008038054882E-2</v>
      </c>
      <c r="T12" s="20">
        <v>0</v>
      </c>
      <c r="U12" s="21">
        <v>0</v>
      </c>
      <c r="V12" s="20">
        <v>0</v>
      </c>
      <c r="W12" s="21">
        <v>0</v>
      </c>
      <c r="X12" s="20">
        <v>0</v>
      </c>
      <c r="Y12" s="22">
        <v>0</v>
      </c>
    </row>
    <row r="13" spans="1:25" ht="15" x14ac:dyDescent="0.25">
      <c r="A13" s="17" t="s">
        <v>19</v>
      </c>
      <c r="B13" s="18">
        <v>-24285.810920007025</v>
      </c>
      <c r="C13" s="19">
        <v>-4.7763732222278161</v>
      </c>
      <c r="D13" s="18">
        <v>-17167.827000007001</v>
      </c>
      <c r="E13" s="19">
        <v>7.6358630336368916E-2</v>
      </c>
      <c r="F13" s="18">
        <v>769260.34328999894</v>
      </c>
      <c r="G13" s="19">
        <v>4.5383520067573971E-2</v>
      </c>
      <c r="H13" s="20">
        <v>12290.054540000998</v>
      </c>
      <c r="I13" s="21">
        <v>9.1015152430687751E-2</v>
      </c>
      <c r="J13" s="20">
        <v>-12738.045559999</v>
      </c>
      <c r="K13" s="21">
        <v>-4.2686398064668188E-2</v>
      </c>
      <c r="L13" s="20">
        <v>692876.27299000206</v>
      </c>
      <c r="M13" s="22">
        <v>4.2496114020894905E-2</v>
      </c>
      <c r="N13" s="18">
        <v>10931.357209998008</v>
      </c>
      <c r="O13" s="19">
        <v>5.5457442488734111E-2</v>
      </c>
      <c r="P13" s="18">
        <v>56238.872029998005</v>
      </c>
      <c r="Q13" s="19">
        <v>0.23227676250780757</v>
      </c>
      <c r="R13" s="18">
        <v>732338.12614000018</v>
      </c>
      <c r="S13" s="23">
        <v>4.4908185888844737E-2</v>
      </c>
      <c r="T13" s="20">
        <v>0</v>
      </c>
      <c r="U13" s="21">
        <v>0</v>
      </c>
      <c r="V13" s="20">
        <v>0</v>
      </c>
      <c r="W13" s="21">
        <v>0</v>
      </c>
      <c r="X13" s="20">
        <v>0</v>
      </c>
      <c r="Y13" s="22">
        <v>0</v>
      </c>
    </row>
    <row r="14" spans="1:25" ht="15" x14ac:dyDescent="0.25">
      <c r="A14" s="17" t="s">
        <v>20</v>
      </c>
      <c r="B14" s="18" vm="112">
        <v>-2631.2107200359997</v>
      </c>
      <c r="C14" s="19">
        <v>-0.51748918191837279</v>
      </c>
      <c r="D14" s="18" vm="113">
        <v>-5367.5870000359992</v>
      </c>
      <c r="E14" s="19">
        <v>2.3873818831811455E-2</v>
      </c>
      <c r="F14" s="18" vm="114">
        <v>16959.683919994011</v>
      </c>
      <c r="G14" s="19">
        <v>1.0005587344213307E-3</v>
      </c>
      <c r="H14" s="20" vm="115">
        <v>-438.17121997200002</v>
      </c>
      <c r="I14" s="21">
        <v>-3.2449180959036455E-3</v>
      </c>
      <c r="J14" s="20" vm="116">
        <v>2085.3960000279999</v>
      </c>
      <c r="K14" s="21">
        <v>6.9883596632126501E-3</v>
      </c>
      <c r="L14" s="20" vm="117">
        <v>15489.704379994009</v>
      </c>
      <c r="M14" s="22">
        <v>9.5002855364290854E-4</v>
      </c>
      <c r="N14" s="18" vm="118">
        <v>806.51609002099985</v>
      </c>
      <c r="O14" s="19">
        <v>4.0916529228108948E-3</v>
      </c>
      <c r="P14" s="18" vm="119">
        <v>514.11900002099992</v>
      </c>
      <c r="Q14" s="19">
        <v>2.1234049076398866E-3</v>
      </c>
      <c r="R14" s="18" vm="120">
        <v>10008.302549976999</v>
      </c>
      <c r="S14" s="23">
        <v>6.1372567575465023E-4</v>
      </c>
      <c r="T14" s="20">
        <v>0</v>
      </c>
      <c r="U14" s="21">
        <v>0</v>
      </c>
      <c r="V14" s="20">
        <v>0</v>
      </c>
      <c r="W14" s="21">
        <v>0</v>
      </c>
      <c r="X14" s="20">
        <v>0</v>
      </c>
      <c r="Y14" s="22">
        <v>0</v>
      </c>
    </row>
    <row r="15" spans="1:25" ht="15" x14ac:dyDescent="0.25">
      <c r="A15" s="17" t="s">
        <v>21</v>
      </c>
      <c r="B15" s="18" vm="121">
        <v>5857.4956299849991</v>
      </c>
      <c r="C15" s="19">
        <v>1.1520136333322284</v>
      </c>
      <c r="D15" s="18" vm="122">
        <v>757.54499998499966</v>
      </c>
      <c r="E15" s="19">
        <v>-3.369389650594429E-3</v>
      </c>
      <c r="F15" s="18" vm="123">
        <v>21090.306550002009</v>
      </c>
      <c r="G15" s="19">
        <v>1.2442502189177218E-3</v>
      </c>
      <c r="H15" s="20" vm="124">
        <v>-4.4993399978920934E-4</v>
      </c>
      <c r="I15" s="21">
        <v>-3.3320284658851149E-9</v>
      </c>
      <c r="J15" s="20" vm="125">
        <v>3239.2830000660001</v>
      </c>
      <c r="K15" s="21">
        <v>1.0855144373101202E-2</v>
      </c>
      <c r="L15" s="20" vm="126">
        <v>25913.283180008049</v>
      </c>
      <c r="M15" s="22">
        <v>1.5893369128101899E-3</v>
      </c>
      <c r="N15" s="18" vm="127">
        <v>140.10962001000007</v>
      </c>
      <c r="O15" s="19">
        <v>7.1081029048399242E-4</v>
      </c>
      <c r="P15" s="18" vm="128">
        <v>2740.6340000100008</v>
      </c>
      <c r="Q15" s="19">
        <v>1.1319316511212898E-2</v>
      </c>
      <c r="R15" s="18" vm="129">
        <v>86301.547499990978</v>
      </c>
      <c r="S15" s="23">
        <v>5.2921537187368235E-3</v>
      </c>
      <c r="T15" s="20">
        <v>0</v>
      </c>
      <c r="U15" s="21">
        <v>0</v>
      </c>
      <c r="V15" s="20">
        <v>0</v>
      </c>
      <c r="W15" s="21">
        <v>0</v>
      </c>
      <c r="X15" s="20">
        <v>0</v>
      </c>
      <c r="Y15" s="22">
        <v>0</v>
      </c>
    </row>
    <row r="16" spans="1:25" ht="15" x14ac:dyDescent="0.25">
      <c r="A16" s="17" t="s">
        <v>22</v>
      </c>
      <c r="B16" s="18">
        <v>7484.4030000000002</v>
      </c>
      <c r="C16" s="19">
        <v>1.4719830518037811</v>
      </c>
      <c r="D16" s="18">
        <v>7484.4030000000002</v>
      </c>
      <c r="E16" s="19">
        <v>-3.3288939943603671E-2</v>
      </c>
      <c r="F16" s="18">
        <v>2205506.8847000003</v>
      </c>
      <c r="G16" s="19">
        <v>0.13011676324411967</v>
      </c>
      <c r="H16" s="20">
        <v>11352.36681</v>
      </c>
      <c r="I16" s="21">
        <v>8.4071017935543391E-2</v>
      </c>
      <c r="J16" s="20">
        <v>11352.36681</v>
      </c>
      <c r="K16" s="21">
        <v>3.8042857229961535E-2</v>
      </c>
      <c r="L16" s="20">
        <v>2067947.3910799997</v>
      </c>
      <c r="M16" s="22">
        <v>0.12683321907000256</v>
      </c>
      <c r="N16" s="18">
        <v>21615.232219999998</v>
      </c>
      <c r="O16" s="19">
        <v>0.10965934738871284</v>
      </c>
      <c r="P16" s="18">
        <v>21615.232219999998</v>
      </c>
      <c r="Q16" s="19">
        <v>8.9274837486747291E-2</v>
      </c>
      <c r="R16" s="18">
        <v>2019702.3729299998</v>
      </c>
      <c r="S16" s="23">
        <v>0.12385149204473074</v>
      </c>
      <c r="T16" s="20">
        <v>0</v>
      </c>
      <c r="U16" s="21">
        <v>0</v>
      </c>
      <c r="V16" s="20">
        <v>0</v>
      </c>
      <c r="W16" s="21">
        <v>0</v>
      </c>
      <c r="X16" s="20">
        <v>0</v>
      </c>
      <c r="Y16" s="22">
        <v>0</v>
      </c>
    </row>
    <row r="17" spans="1:25" ht="15" x14ac:dyDescent="0.25">
      <c r="A17" s="17" t="s">
        <v>23</v>
      </c>
      <c r="B17" s="18" vm="130">
        <v>1240.4870000000001</v>
      </c>
      <c r="C17" s="19">
        <v>0.24397080702133719</v>
      </c>
      <c r="D17" s="18" vm="131">
        <v>1240.4870000000001</v>
      </c>
      <c r="E17" s="19">
        <v>-5.5174069653679911E-3</v>
      </c>
      <c r="F17" s="18" vm="132">
        <v>209110.30525000003</v>
      </c>
      <c r="G17" s="19">
        <v>1.2336735953477137E-2</v>
      </c>
      <c r="H17" s="20" vm="133">
        <v>1860.77</v>
      </c>
      <c r="I17" s="21">
        <v>1.3780106885387108E-2</v>
      </c>
      <c r="J17" s="20" vm="134">
        <v>1860.77</v>
      </c>
      <c r="K17" s="21">
        <v>6.2356166456354603E-3</v>
      </c>
      <c r="L17" s="20" vm="135">
        <v>205532.79454000003</v>
      </c>
      <c r="M17" s="22">
        <v>1.2605923181801667E-2</v>
      </c>
      <c r="N17" s="18" vm="136">
        <v>2424.9259999999999</v>
      </c>
      <c r="O17" s="19">
        <v>1.2302241304623925E-2</v>
      </c>
      <c r="P17" s="18" vm="137">
        <v>2424.9259999999999</v>
      </c>
      <c r="Q17" s="19">
        <v>1.0015385093437973E-2</v>
      </c>
      <c r="R17" s="18" vm="138">
        <v>201039.45400999999</v>
      </c>
      <c r="S17" s="23">
        <v>1.2328072033145792E-2</v>
      </c>
      <c r="T17" s="20">
        <v>0</v>
      </c>
      <c r="U17" s="21">
        <v>0</v>
      </c>
      <c r="V17" s="20">
        <v>0</v>
      </c>
      <c r="W17" s="21">
        <v>0</v>
      </c>
      <c r="X17" s="20">
        <v>0</v>
      </c>
      <c r="Y17" s="22">
        <v>0</v>
      </c>
    </row>
    <row r="18" spans="1:25" ht="15" x14ac:dyDescent="0.25">
      <c r="A18" s="17" t="s">
        <v>24</v>
      </c>
      <c r="B18" s="18">
        <v>-62304.141999999978</v>
      </c>
      <c r="C18" s="19">
        <v>-12.253567997497743</v>
      </c>
      <c r="D18" s="18">
        <v>-62304.141999999978</v>
      </c>
      <c r="E18" s="19">
        <v>0.277114800108406</v>
      </c>
      <c r="F18" s="18">
        <v>-136795.27493999997</v>
      </c>
      <c r="G18" s="19">
        <v>-8.0704161595502588E-3</v>
      </c>
      <c r="H18" s="20">
        <v>43704.404000000002</v>
      </c>
      <c r="I18" s="21">
        <v>0.32365706588247872</v>
      </c>
      <c r="J18" s="20">
        <v>43704.404000000002</v>
      </c>
      <c r="K18" s="21">
        <v>0.1464576003858494</v>
      </c>
      <c r="L18" s="20">
        <v>-41191.736010000051</v>
      </c>
      <c r="M18" s="24">
        <v>-2.5264087953908386E-3</v>
      </c>
      <c r="N18" s="18">
        <v>-9013.6640000000043</v>
      </c>
      <c r="O18" s="19">
        <v>-4.5728516897753486E-2</v>
      </c>
      <c r="P18" s="18">
        <v>-9013.6640000000043</v>
      </c>
      <c r="Q18" s="19">
        <v>-3.7228070490752517E-2</v>
      </c>
      <c r="R18" s="18">
        <v>-39210.41522000001</v>
      </c>
      <c r="S18" s="25">
        <v>-2.4044475531537798E-3</v>
      </c>
      <c r="T18" s="20">
        <v>0</v>
      </c>
      <c r="U18" s="21">
        <v>0</v>
      </c>
      <c r="V18" s="20">
        <v>0</v>
      </c>
      <c r="W18" s="21">
        <v>0</v>
      </c>
      <c r="X18" s="20">
        <v>0</v>
      </c>
      <c r="Y18" s="24">
        <v>0</v>
      </c>
    </row>
    <row r="19" spans="1:25" ht="15" x14ac:dyDescent="0.25">
      <c r="A19" s="17" t="s" vm="46">
        <v>25</v>
      </c>
      <c r="B19" s="18">
        <v>1399.2020499999801</v>
      </c>
      <c r="C19" s="19">
        <v>0.27518583695307125</v>
      </c>
      <c r="D19" s="18">
        <v>2794.530999999999</v>
      </c>
      <c r="E19" s="19">
        <v>-1.2429444890866869E-2</v>
      </c>
      <c r="F19" s="18">
        <v>880231.43600999995</v>
      </c>
      <c r="G19" s="19">
        <v>5.1930404821621645E-2</v>
      </c>
      <c r="H19" s="20">
        <v>-10198.302250000019</v>
      </c>
      <c r="I19" s="21">
        <v>-7.5524484516884996E-2</v>
      </c>
      <c r="J19" s="20">
        <v>-32469.157999999999</v>
      </c>
      <c r="K19" s="21">
        <v>-0.1088072260916544</v>
      </c>
      <c r="L19" s="20">
        <v>872970.53334100021</v>
      </c>
      <c r="M19" s="24">
        <v>5.3541818024234598E-2</v>
      </c>
      <c r="N19" s="18">
        <v>39259.218730000081</v>
      </c>
      <c r="O19" s="19">
        <v>0.19917159626622513</v>
      </c>
      <c r="P19" s="18">
        <v>20407.292000000001</v>
      </c>
      <c r="Q19" s="19">
        <v>8.4285824843412127E-2</v>
      </c>
      <c r="R19" s="18">
        <v>903151.06675100001</v>
      </c>
      <c r="S19" s="25">
        <v>5.5382718096543208E-2</v>
      </c>
      <c r="T19" s="20">
        <v>0</v>
      </c>
      <c r="U19" s="21">
        <v>0</v>
      </c>
      <c r="V19" s="20">
        <v>0</v>
      </c>
      <c r="W19" s="21">
        <v>0</v>
      </c>
      <c r="X19" s="20">
        <v>0</v>
      </c>
      <c r="Y19" s="24">
        <v>0</v>
      </c>
    </row>
    <row r="20" spans="1:25" ht="15" x14ac:dyDescent="0.25">
      <c r="A20" s="17" t="s" vm="47">
        <v>26</v>
      </c>
      <c r="B20" s="18" vm="139">
        <v>41012.315000000002</v>
      </c>
      <c r="C20" s="19">
        <v>8.0660317990944623</v>
      </c>
      <c r="D20" s="18" vm="140">
        <v>41012.315000000002</v>
      </c>
      <c r="E20" s="19">
        <v>-0.18241354600803242</v>
      </c>
      <c r="F20" s="18" vm="141">
        <v>1203767.62897</v>
      </c>
      <c r="G20" s="19">
        <v>7.1017845678105929E-2</v>
      </c>
      <c r="H20" s="20" vm="142">
        <v>4209.9781899999998</v>
      </c>
      <c r="I20" s="21">
        <v>3.1177388631237903E-2</v>
      </c>
      <c r="J20" s="20" vm="143">
        <v>4209.9781899999998</v>
      </c>
      <c r="K20" s="21">
        <v>1.410803596324438E-2</v>
      </c>
      <c r="L20" s="20" vm="144">
        <v>1207153.43328</v>
      </c>
      <c r="M20" s="24">
        <v>7.403822578597935E-2</v>
      </c>
      <c r="N20" s="18" vm="145">
        <v>15105.979810000001</v>
      </c>
      <c r="O20" s="19">
        <v>7.663632158894626E-2</v>
      </c>
      <c r="P20" s="18" vm="146">
        <v>15105.979810000001</v>
      </c>
      <c r="Q20" s="19">
        <v>6.2390442022086032E-2</v>
      </c>
      <c r="R20" s="18" vm="147">
        <v>1207496.3682500001</v>
      </c>
      <c r="S20" s="25">
        <v>7.4045675665272565E-2</v>
      </c>
      <c r="T20" s="20">
        <v>0</v>
      </c>
      <c r="U20" s="21">
        <v>0</v>
      </c>
      <c r="V20" s="20">
        <v>0</v>
      </c>
      <c r="W20" s="21">
        <v>0</v>
      </c>
      <c r="X20" s="20">
        <v>0</v>
      </c>
      <c r="Y20" s="24">
        <v>0</v>
      </c>
    </row>
    <row r="21" spans="1:25" ht="15" x14ac:dyDescent="0.25">
      <c r="A21" s="17" t="s">
        <v>27</v>
      </c>
      <c r="B21" s="18">
        <v>-80.302999999999997</v>
      </c>
      <c r="C21" s="19">
        <v>-1.5793464757175558E-2</v>
      </c>
      <c r="D21" s="18">
        <v>-80.302999999999997</v>
      </c>
      <c r="E21" s="19">
        <v>3.5716966928306843E-4</v>
      </c>
      <c r="F21" s="18">
        <v>92553.101339000015</v>
      </c>
      <c r="G21" s="19">
        <v>5.4602912636447136E-3</v>
      </c>
      <c r="H21" s="20">
        <v>-1578.8624399999999</v>
      </c>
      <c r="I21" s="21">
        <v>-1.1692413990188518E-2</v>
      </c>
      <c r="J21" s="20">
        <v>-1578.8624399999999</v>
      </c>
      <c r="K21" s="21">
        <v>-5.2909176910809061E-3</v>
      </c>
      <c r="L21" s="20">
        <v>58924.138521000008</v>
      </c>
      <c r="M21" s="24">
        <v>3.6139885384811766E-3</v>
      </c>
      <c r="N21" s="18">
        <v>-1601.3560299999999</v>
      </c>
      <c r="O21" s="19">
        <v>-8.1240698873592792E-3</v>
      </c>
      <c r="P21" s="18">
        <v>-1601.3560299999999</v>
      </c>
      <c r="Q21" s="19">
        <v>-6.6138914392228918E-3</v>
      </c>
      <c r="R21" s="18">
        <v>86523.04544099998</v>
      </c>
      <c r="S21" s="25">
        <v>5.3057363390508275E-3</v>
      </c>
      <c r="T21" s="20">
        <v>0</v>
      </c>
      <c r="U21" s="21">
        <v>0</v>
      </c>
      <c r="V21" s="20">
        <v>0</v>
      </c>
      <c r="W21" s="21">
        <v>0</v>
      </c>
      <c r="X21" s="20">
        <v>0</v>
      </c>
      <c r="Y21" s="24">
        <v>0</v>
      </c>
    </row>
    <row r="22" spans="1:25" ht="15" x14ac:dyDescent="0.25">
      <c r="A22" s="17" t="s">
        <v>28</v>
      </c>
      <c r="B22" s="18">
        <v>-12.001999999999953</v>
      </c>
      <c r="C22" s="19">
        <v>-2.3604742539583899E-3</v>
      </c>
      <c r="D22" s="18">
        <v>-12.001999999999953</v>
      </c>
      <c r="E22" s="19">
        <v>5.3382194572249749E-5</v>
      </c>
      <c r="F22" s="18">
        <v>0.32697000000007392</v>
      </c>
      <c r="G22" s="19">
        <v>1.929002279388778E-8</v>
      </c>
      <c r="H22" s="20">
        <v>1.9000000000005457E-2</v>
      </c>
      <c r="I22" s="21">
        <v>1.4070628332487637E-7</v>
      </c>
      <c r="J22" s="20">
        <v>1.9000000000005457E-2</v>
      </c>
      <c r="K22" s="21">
        <v>6.3670800941066208E-8</v>
      </c>
      <c r="L22" s="20">
        <v>0.34618999999975131</v>
      </c>
      <c r="M22" s="22">
        <v>2.1232838078574711E-8</v>
      </c>
      <c r="N22" s="18">
        <v>0</v>
      </c>
      <c r="O22" s="19">
        <v>0</v>
      </c>
      <c r="P22" s="18">
        <v>0</v>
      </c>
      <c r="Q22" s="19">
        <v>0</v>
      </c>
      <c r="R22" s="18">
        <v>0.34619000000020606</v>
      </c>
      <c r="S22" s="23">
        <v>2.1228943732333224E-8</v>
      </c>
      <c r="T22" s="20">
        <v>0</v>
      </c>
      <c r="U22" s="21">
        <v>0</v>
      </c>
      <c r="V22" s="20">
        <v>0</v>
      </c>
      <c r="W22" s="21">
        <v>0</v>
      </c>
      <c r="X22" s="20">
        <v>0</v>
      </c>
      <c r="Y22" s="22">
        <v>0</v>
      </c>
    </row>
    <row r="23" spans="1:25" ht="15" x14ac:dyDescent="0.25">
      <c r="A23" s="26" t="s">
        <v>29</v>
      </c>
      <c r="B23" s="27">
        <v>5084.5714499419919</v>
      </c>
      <c r="C23" s="28">
        <v>1</v>
      </c>
      <c r="D23" s="27">
        <v>-224831.52100005801</v>
      </c>
      <c r="E23" s="28">
        <v>0.99999999999999967</v>
      </c>
      <c r="F23" s="27">
        <v>16950213.252400994</v>
      </c>
      <c r="G23" s="28">
        <v>0.99999999999999978</v>
      </c>
      <c r="H23" s="29">
        <v>135033.06001009498</v>
      </c>
      <c r="I23" s="30">
        <v>1.0000000000000002</v>
      </c>
      <c r="J23" s="29">
        <v>298409.94175009493</v>
      </c>
      <c r="K23" s="30">
        <v>1.0000000000000002</v>
      </c>
      <c r="L23" s="31">
        <v>16304461.924432002</v>
      </c>
      <c r="M23" s="30">
        <v>1</v>
      </c>
      <c r="N23" s="27">
        <v>197112.53746002904</v>
      </c>
      <c r="O23" s="28">
        <v>1</v>
      </c>
      <c r="P23" s="27">
        <v>242120.09597002898</v>
      </c>
      <c r="Q23" s="28">
        <v>1</v>
      </c>
      <c r="R23" s="32">
        <v>16307452.898512965</v>
      </c>
      <c r="S23" s="28">
        <v>1</v>
      </c>
      <c r="T23" s="29">
        <v>0</v>
      </c>
      <c r="U23" s="30">
        <v>0</v>
      </c>
      <c r="V23" s="29">
        <v>0</v>
      </c>
      <c r="W23" s="30">
        <v>0</v>
      </c>
      <c r="X23" s="31">
        <v>0</v>
      </c>
      <c r="Y23" s="30">
        <v>0</v>
      </c>
    </row>
    <row r="24" spans="1:25" x14ac:dyDescent="0.2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5" ht="15" x14ac:dyDescent="0.25">
      <c r="A25" s="33" t="s">
        <v>30</v>
      </c>
      <c r="B25" s="11">
        <v>4356.6910600000701</v>
      </c>
      <c r="C25" s="34">
        <v>0.85684528241800362</v>
      </c>
      <c r="D25" s="11">
        <v>-213876.25200000001</v>
      </c>
      <c r="E25" s="34">
        <v>0.95127342931574421</v>
      </c>
      <c r="F25" s="35">
        <v>15231120.576160993</v>
      </c>
      <c r="G25" s="34">
        <v>0.89857987916485382</v>
      </c>
      <c r="H25" s="13">
        <v>152400.63763000019</v>
      </c>
      <c r="I25" s="36">
        <v>1.1286172261711824</v>
      </c>
      <c r="J25" s="13">
        <v>306545.78474999999</v>
      </c>
      <c r="K25" s="36">
        <v>1.0272639810597144</v>
      </c>
      <c r="L25" s="37">
        <v>14456473.527231002</v>
      </c>
      <c r="M25" s="36">
        <v>0.88665750481272754</v>
      </c>
      <c r="N25" s="11">
        <v>138324.7632199997</v>
      </c>
      <c r="O25" s="34">
        <v>0.70175527646509817</v>
      </c>
      <c r="P25" s="11">
        <v>151593.43697000001</v>
      </c>
      <c r="Q25" s="34">
        <v>0.62610844573911406</v>
      </c>
      <c r="R25" s="35">
        <v>14356199.806291997</v>
      </c>
      <c r="S25" s="34">
        <v>0.88034593112950843</v>
      </c>
      <c r="T25" s="13">
        <v>0</v>
      </c>
      <c r="U25" s="36">
        <v>0</v>
      </c>
      <c r="V25" s="13">
        <v>0</v>
      </c>
      <c r="W25" s="36">
        <v>0</v>
      </c>
      <c r="X25" s="37">
        <v>0</v>
      </c>
      <c r="Y25" s="36">
        <v>0</v>
      </c>
    </row>
    <row r="26" spans="1:25" ht="15" x14ac:dyDescent="0.25">
      <c r="A26" s="38" t="s">
        <v>31</v>
      </c>
      <c r="B26" s="18" vm="148">
        <v>727.88038994196177</v>
      </c>
      <c r="C26" s="25">
        <v>0.14315471758200288</v>
      </c>
      <c r="D26" s="18" vm="149">
        <v>-10955.269000058001</v>
      </c>
      <c r="E26" s="25">
        <v>4.8726570684255482E-2</v>
      </c>
      <c r="F26" s="39" vm="150">
        <v>1719092.6762399953</v>
      </c>
      <c r="G26" s="25">
        <v>0.10142012083514558</v>
      </c>
      <c r="H26" s="20" vm="151">
        <v>-17367.577619904983</v>
      </c>
      <c r="I26" s="24">
        <v>-0.1286172261711806</v>
      </c>
      <c r="J26" s="20" vm="152">
        <v>-8135.8429999050104</v>
      </c>
      <c r="K26" s="24">
        <v>-2.7263981059714216E-2</v>
      </c>
      <c r="L26" s="40" vm="153">
        <v>1847988.3972010047</v>
      </c>
      <c r="M26" s="24">
        <v>0.11334249518727266</v>
      </c>
      <c r="N26" s="18" vm="154">
        <v>58787.774240028928</v>
      </c>
      <c r="O26" s="25">
        <v>0.29824472353489972</v>
      </c>
      <c r="P26" s="18" vm="155">
        <v>90526.659000028958</v>
      </c>
      <c r="Q26" s="25">
        <v>0.37389155426088572</v>
      </c>
      <c r="R26" s="39" vm="156">
        <v>1951253.0922209676</v>
      </c>
      <c r="S26" s="25">
        <v>0.11965406887049157</v>
      </c>
      <c r="T26" s="20">
        <v>0</v>
      </c>
      <c r="U26" s="24">
        <v>0</v>
      </c>
      <c r="V26" s="20">
        <v>0</v>
      </c>
      <c r="W26" s="24">
        <v>0</v>
      </c>
      <c r="X26" s="40">
        <v>0</v>
      </c>
      <c r="Y26" s="24">
        <v>0</v>
      </c>
    </row>
    <row r="27" spans="1:25" ht="15" x14ac:dyDescent="0.25">
      <c r="A27" s="26" t="s">
        <v>29</v>
      </c>
      <c r="B27" s="27">
        <v>5084.5714499420319</v>
      </c>
      <c r="C27" s="28">
        <v>1.0000000000000064</v>
      </c>
      <c r="D27" s="27">
        <v>-224831.52100005801</v>
      </c>
      <c r="E27" s="28">
        <v>0.99999999999999967</v>
      </c>
      <c r="F27" s="32">
        <v>16950213.252400987</v>
      </c>
      <c r="G27" s="28">
        <v>0.99999999999999944</v>
      </c>
      <c r="H27" s="29">
        <v>135033.06001009521</v>
      </c>
      <c r="I27" s="30">
        <v>1.0000000000000018</v>
      </c>
      <c r="J27" s="29">
        <v>298409.94175009499</v>
      </c>
      <c r="K27" s="30">
        <v>1.0000000000000002</v>
      </c>
      <c r="L27" s="31">
        <v>16304461.924432008</v>
      </c>
      <c r="M27" s="30">
        <v>1.0000000000000002</v>
      </c>
      <c r="N27" s="27">
        <v>197112.53746002863</v>
      </c>
      <c r="O27" s="28">
        <v>0.99999999999999789</v>
      </c>
      <c r="P27" s="27">
        <v>242120.09597002895</v>
      </c>
      <c r="Q27" s="28">
        <v>0.99999999999999978</v>
      </c>
      <c r="R27" s="32">
        <v>16307452.898512965</v>
      </c>
      <c r="S27" s="28">
        <v>1</v>
      </c>
      <c r="T27" s="29">
        <v>0</v>
      </c>
      <c r="U27" s="30">
        <v>0</v>
      </c>
      <c r="V27" s="29">
        <v>0</v>
      </c>
      <c r="W27" s="30">
        <v>0</v>
      </c>
      <c r="X27" s="31">
        <v>0</v>
      </c>
      <c r="Y27" s="30">
        <v>0</v>
      </c>
    </row>
    <row r="28" spans="1:25" ht="15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ht="15" x14ac:dyDescent="0.25">
      <c r="A29" s="33" t="s">
        <v>32</v>
      </c>
      <c r="B29" s="11">
        <v>-22309.413240058173</v>
      </c>
      <c r="C29" s="34">
        <v>-4.3876683531142442</v>
      </c>
      <c r="D29" s="11">
        <v>-284287.11500005802</v>
      </c>
      <c r="E29" s="34">
        <v>1.2644450997597647</v>
      </c>
      <c r="F29" s="35">
        <v>5736686.1527709942</v>
      </c>
      <c r="G29" s="34">
        <v>0.33844330259139327</v>
      </c>
      <c r="H29" s="13">
        <v>-40101.705549905048</v>
      </c>
      <c r="I29" s="36">
        <v>-0.29697694436389954</v>
      </c>
      <c r="J29" s="13">
        <v>210660.98675009501</v>
      </c>
      <c r="K29" s="36">
        <v>0.70594493439000161</v>
      </c>
      <c r="L29" s="37">
        <v>5384413.3647300042</v>
      </c>
      <c r="M29" s="36">
        <v>0.33024170866145153</v>
      </c>
      <c r="N29" s="11">
        <f>26183.9398600287+18741.80789</f>
        <v>44925.747750028699</v>
      </c>
      <c r="O29" s="34">
        <f>N29/N31</f>
        <v>0.22791928067558326</v>
      </c>
      <c r="P29" s="11">
        <v>96579.211050028942</v>
      </c>
      <c r="Q29" s="34">
        <v>0.3988896942366324</v>
      </c>
      <c r="R29" s="35">
        <v>5343197.4517909698</v>
      </c>
      <c r="S29" s="34">
        <v>0.32765371054839593</v>
      </c>
      <c r="T29" s="13">
        <v>0</v>
      </c>
      <c r="U29" s="36">
        <v>0</v>
      </c>
      <c r="V29" s="13">
        <v>0</v>
      </c>
      <c r="W29" s="36">
        <v>0</v>
      </c>
      <c r="X29" s="37">
        <v>0</v>
      </c>
      <c r="Y29" s="36">
        <v>0</v>
      </c>
    </row>
    <row r="30" spans="1:25" ht="15" x14ac:dyDescent="0.25">
      <c r="A30" s="38" t="s">
        <v>33</v>
      </c>
      <c r="B30" s="18">
        <v>27393.984690000048</v>
      </c>
      <c r="C30" s="25">
        <v>5.3876683531142442</v>
      </c>
      <c r="D30" s="18">
        <v>59455.59399999999</v>
      </c>
      <c r="E30" s="25">
        <v>-0.26444509975976477</v>
      </c>
      <c r="F30" s="39">
        <v>11213527.099630002</v>
      </c>
      <c r="G30" s="25">
        <v>0.66155669740860679</v>
      </c>
      <c r="H30" s="20">
        <v>175134.76555999991</v>
      </c>
      <c r="I30" s="24">
        <v>1.2969769443638994</v>
      </c>
      <c r="J30" s="20">
        <v>87748.955000000002</v>
      </c>
      <c r="K30" s="24">
        <v>0.29405506560999845</v>
      </c>
      <c r="L30" s="40">
        <v>10920048.559702003</v>
      </c>
      <c r="M30" s="24">
        <v>0.66975829133854847</v>
      </c>
      <c r="N30" s="18">
        <f>170928.5976-18741.80789</f>
        <v>152186.78971000001</v>
      </c>
      <c r="O30" s="25">
        <f>N30/N31</f>
        <v>0.7720807193244168</v>
      </c>
      <c r="P30" s="18">
        <v>145540.88492000001</v>
      </c>
      <c r="Q30" s="25">
        <v>0.60111030576336755</v>
      </c>
      <c r="R30" s="39">
        <v>10964255.446722003</v>
      </c>
      <c r="S30" s="25">
        <v>0.67234628945160402</v>
      </c>
      <c r="T30" s="20">
        <v>0</v>
      </c>
      <c r="U30" s="24">
        <v>0</v>
      </c>
      <c r="V30" s="20">
        <v>0</v>
      </c>
      <c r="W30" s="24">
        <v>0</v>
      </c>
      <c r="X30" s="40">
        <v>0</v>
      </c>
      <c r="Y30" s="24">
        <v>0</v>
      </c>
    </row>
    <row r="31" spans="1:25" ht="15" x14ac:dyDescent="0.25">
      <c r="A31" s="26" t="s">
        <v>29</v>
      </c>
      <c r="B31" s="27">
        <v>5084.5714499418755</v>
      </c>
      <c r="C31" s="28">
        <v>1</v>
      </c>
      <c r="D31" s="27">
        <v>-224831.52100005804</v>
      </c>
      <c r="E31" s="28">
        <v>1</v>
      </c>
      <c r="F31" s="32">
        <v>16950213.252400994</v>
      </c>
      <c r="G31" s="28">
        <v>1</v>
      </c>
      <c r="H31" s="29">
        <v>135033.06001009486</v>
      </c>
      <c r="I31" s="30">
        <v>0.99999999999999989</v>
      </c>
      <c r="J31" s="29">
        <v>298409.94175009499</v>
      </c>
      <c r="K31" s="30">
        <v>1</v>
      </c>
      <c r="L31" s="31">
        <v>16304461.924432008</v>
      </c>
      <c r="M31" s="30">
        <v>1</v>
      </c>
      <c r="N31" s="27">
        <v>197112.53746002869</v>
      </c>
      <c r="O31" s="28">
        <v>1</v>
      </c>
      <c r="P31" s="27">
        <v>242120.09597002895</v>
      </c>
      <c r="Q31" s="28">
        <v>1</v>
      </c>
      <c r="R31" s="32">
        <v>16307452.898512973</v>
      </c>
      <c r="S31" s="28">
        <v>1</v>
      </c>
      <c r="T31" s="29">
        <v>0</v>
      </c>
      <c r="U31" s="30">
        <v>0</v>
      </c>
      <c r="V31" s="29">
        <v>0</v>
      </c>
      <c r="W31" s="30">
        <v>0</v>
      </c>
      <c r="X31" s="31">
        <v>0</v>
      </c>
      <c r="Y31" s="30">
        <v>0</v>
      </c>
    </row>
    <row r="32" spans="1:25" ht="15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:25" ht="18.75" x14ac:dyDescent="0.3">
      <c r="A33" s="41" t="s">
        <v>34</v>
      </c>
      <c r="B33" s="43" t="s">
        <v>5</v>
      </c>
      <c r="C33" s="44"/>
      <c r="D33" s="44"/>
      <c r="E33" s="44"/>
      <c r="F33" s="44"/>
      <c r="G33" s="45"/>
      <c r="H33" s="43" t="s">
        <v>35</v>
      </c>
      <c r="I33" s="44"/>
      <c r="J33" s="44"/>
      <c r="K33" s="44"/>
      <c r="L33" s="44"/>
      <c r="M33" s="45"/>
      <c r="N33" s="43" t="s">
        <v>36</v>
      </c>
      <c r="O33" s="44"/>
      <c r="P33" s="44"/>
      <c r="Q33" s="44"/>
      <c r="R33" s="44"/>
      <c r="S33" s="45"/>
      <c r="T33" s="43" t="s">
        <v>37</v>
      </c>
      <c r="U33" s="44"/>
      <c r="V33" s="44"/>
      <c r="W33" s="44"/>
      <c r="X33" s="44"/>
      <c r="Y33" s="45"/>
    </row>
    <row r="34" spans="1:25" ht="60" x14ac:dyDescent="0.3">
      <c r="A34" s="3">
        <v>2020</v>
      </c>
      <c r="B34" s="4" t="s">
        <v>9</v>
      </c>
      <c r="C34" s="4" t="s">
        <v>9</v>
      </c>
      <c r="D34" s="5" t="s">
        <v>10</v>
      </c>
      <c r="E34" s="5" t="s">
        <v>10</v>
      </c>
      <c r="F34" s="5" t="s">
        <v>11</v>
      </c>
      <c r="G34" s="5" t="s">
        <v>11</v>
      </c>
      <c r="H34" s="4" t="s">
        <v>9</v>
      </c>
      <c r="I34" s="4" t="s">
        <v>9</v>
      </c>
      <c r="J34" s="5" t="s">
        <v>10</v>
      </c>
      <c r="K34" s="5" t="s">
        <v>10</v>
      </c>
      <c r="L34" s="5" t="s">
        <v>11</v>
      </c>
      <c r="M34" s="5" t="s">
        <v>11</v>
      </c>
      <c r="N34" s="4" t="s">
        <v>9</v>
      </c>
      <c r="O34" s="4" t="s">
        <v>9</v>
      </c>
      <c r="P34" s="5" t="s">
        <v>10</v>
      </c>
      <c r="Q34" s="5" t="s">
        <v>10</v>
      </c>
      <c r="R34" s="5" t="s">
        <v>11</v>
      </c>
      <c r="S34" s="5" t="s">
        <v>11</v>
      </c>
      <c r="T34" s="4" t="s">
        <v>9</v>
      </c>
      <c r="U34" s="4" t="s">
        <v>9</v>
      </c>
      <c r="V34" s="5" t="s">
        <v>10</v>
      </c>
      <c r="W34" s="5" t="s">
        <v>10</v>
      </c>
      <c r="X34" s="5" t="s">
        <v>11</v>
      </c>
      <c r="Y34" s="5" t="s">
        <v>11</v>
      </c>
    </row>
    <row r="35" spans="1:25" x14ac:dyDescent="0.2">
      <c r="A35" s="6"/>
      <c r="B35" s="7" t="s">
        <v>12</v>
      </c>
      <c r="C35" s="8" t="s">
        <v>13</v>
      </c>
      <c r="D35" s="8" t="s">
        <v>12</v>
      </c>
      <c r="E35" s="8" t="s">
        <v>13</v>
      </c>
      <c r="F35" s="8" t="s">
        <v>12</v>
      </c>
      <c r="G35" s="9" t="s">
        <v>13</v>
      </c>
      <c r="H35" s="7" t="s">
        <v>12</v>
      </c>
      <c r="I35" s="8" t="s">
        <v>13</v>
      </c>
      <c r="J35" s="8" t="s">
        <v>12</v>
      </c>
      <c r="K35" s="42" t="s">
        <v>13</v>
      </c>
      <c r="L35" s="8" t="s">
        <v>12</v>
      </c>
      <c r="M35" s="9" t="s">
        <v>13</v>
      </c>
      <c r="N35" s="7" t="s">
        <v>12</v>
      </c>
      <c r="O35" s="8" t="s">
        <v>13</v>
      </c>
      <c r="P35" s="8" t="s">
        <v>12</v>
      </c>
      <c r="Q35" s="8" t="s">
        <v>13</v>
      </c>
      <c r="R35" s="8" t="s">
        <v>12</v>
      </c>
      <c r="S35" s="9" t="s">
        <v>13</v>
      </c>
      <c r="T35" s="7" t="s">
        <v>12</v>
      </c>
      <c r="U35" s="8" t="s">
        <v>13</v>
      </c>
      <c r="V35" s="8" t="s">
        <v>12</v>
      </c>
      <c r="W35" s="8" t="s">
        <v>13</v>
      </c>
      <c r="X35" s="8" t="s">
        <v>12</v>
      </c>
      <c r="Y35" s="9" t="s">
        <v>13</v>
      </c>
    </row>
    <row r="36" spans="1:25" ht="15" x14ac:dyDescent="0.25">
      <c r="A36" s="10" t="s">
        <v>14</v>
      </c>
      <c r="B36" s="11" vm="94">
        <v>-575.72400000000005</v>
      </c>
      <c r="C36" s="12">
        <v>-0.11322960168188166</v>
      </c>
      <c r="D36" s="11" vm="95">
        <v>-575.72400000000005</v>
      </c>
      <c r="E36" s="12">
        <v>2.5606907671983027E-3</v>
      </c>
      <c r="F36" s="11" vm="96">
        <v>473642.85378099995</v>
      </c>
      <c r="G36" s="12">
        <v>2.7943179636038411E-2</v>
      </c>
      <c r="H36" s="13" vm="157">
        <v>-9985.5572499999998</v>
      </c>
      <c r="I36" s="14">
        <v>-7.1265529869079941E-2</v>
      </c>
      <c r="J36" s="13" vm="158">
        <v>-9985.5572499999998</v>
      </c>
      <c r="K36" s="14">
        <v>-0.13571312279076028</v>
      </c>
      <c r="L36" s="13" vm="99">
        <v>457258.46178000007</v>
      </c>
      <c r="M36" s="15">
        <v>2.8044989396111549E-2</v>
      </c>
      <c r="N36" s="11" vm="159">
        <v>-11149.15331</v>
      </c>
      <c r="O36" s="12">
        <v>-3.306096054722403E-2</v>
      </c>
      <c r="P36" s="11" vm="160">
        <v>-11149.15331</v>
      </c>
      <c r="Q36" s="12">
        <v>-3.5315824178819628E-2</v>
      </c>
      <c r="R36" s="11" vm="102">
        <v>275621.35411100008</v>
      </c>
      <c r="S36" s="16">
        <v>1.6901557577770669E-2</v>
      </c>
      <c r="T36" s="13">
        <v>0</v>
      </c>
      <c r="U36" s="14">
        <v>0</v>
      </c>
      <c r="V36" s="13">
        <v>0</v>
      </c>
      <c r="W36" s="14">
        <v>0</v>
      </c>
      <c r="X36" s="13">
        <v>0</v>
      </c>
      <c r="Y36" s="15">
        <v>0</v>
      </c>
    </row>
    <row r="37" spans="1:25" ht="15" x14ac:dyDescent="0.25">
      <c r="A37" s="17" t="s">
        <v>15</v>
      </c>
      <c r="B37" s="18" vm="103">
        <v>-2390.7025999999823</v>
      </c>
      <c r="C37" s="19">
        <v>-0.47018763007593367</v>
      </c>
      <c r="D37" s="18" vm="104">
        <v>-63469.828000000001</v>
      </c>
      <c r="E37" s="19">
        <v>0.28229950906209278</v>
      </c>
      <c r="F37" s="18" vm="105">
        <v>2512877.01779</v>
      </c>
      <c r="G37" s="19">
        <v>0.14825046625499244</v>
      </c>
      <c r="H37" s="20" vm="161">
        <v>-4364.4218899999833</v>
      </c>
      <c r="I37" s="21">
        <v>-3.1148270524718101E-2</v>
      </c>
      <c r="J37" s="20" vm="162">
        <v>58497.466</v>
      </c>
      <c r="K37" s="21">
        <v>0.79503562870327793</v>
      </c>
      <c r="L37" s="20" vm="108">
        <v>2168068.85941</v>
      </c>
      <c r="M37" s="22">
        <v>0.13297395948781235</v>
      </c>
      <c r="N37" s="18" vm="163">
        <v>-705.91895000007571</v>
      </c>
      <c r="O37" s="19">
        <v>-2.0932852842338676E-3</v>
      </c>
      <c r="P37" s="18" vm="164">
        <v>31722.62</v>
      </c>
      <c r="Q37" s="19">
        <v>0.10048390575153972</v>
      </c>
      <c r="R37" s="18" vm="111">
        <v>2276715.8641999997</v>
      </c>
      <c r="S37" s="23">
        <v>0.13961198467773026</v>
      </c>
      <c r="T37" s="20">
        <v>0</v>
      </c>
      <c r="U37" s="21">
        <v>0</v>
      </c>
      <c r="V37" s="20">
        <v>0</v>
      </c>
      <c r="W37" s="21">
        <v>0</v>
      </c>
      <c r="X37" s="20">
        <v>0</v>
      </c>
      <c r="Y37" s="22">
        <v>0</v>
      </c>
    </row>
    <row r="38" spans="1:25" ht="15" x14ac:dyDescent="0.25">
      <c r="A38" s="17" t="s">
        <v>16</v>
      </c>
      <c r="B38" s="18">
        <v>41976.019</v>
      </c>
      <c r="C38" s="19">
        <v>8.2555667499723757</v>
      </c>
      <c r="D38" s="18">
        <v>41976.019</v>
      </c>
      <c r="E38" s="19">
        <v>-0.18669988448812369</v>
      </c>
      <c r="F38" s="18">
        <v>5257324.5570700001</v>
      </c>
      <c r="G38" s="19">
        <v>0.31016273829624535</v>
      </c>
      <c r="H38" s="20">
        <v>102556.7</v>
      </c>
      <c r="I38" s="21">
        <v>0.73193286905688426</v>
      </c>
      <c r="J38" s="20">
        <v>102556.7</v>
      </c>
      <c r="K38" s="21">
        <v>1.3938420933008187</v>
      </c>
      <c r="L38" s="20">
        <v>5156281.2743100002</v>
      </c>
      <c r="M38" s="21">
        <v>0.31624970503217809</v>
      </c>
      <c r="N38" s="18">
        <v>170308.201</v>
      </c>
      <c r="O38" s="19">
        <v>0.50502065561153364</v>
      </c>
      <c r="P38" s="18">
        <v>170308.201</v>
      </c>
      <c r="Q38" s="19">
        <v>0.53946468538847936</v>
      </c>
      <c r="R38" s="18">
        <v>5206799.4446599986</v>
      </c>
      <c r="S38" s="19">
        <v>0.31928955901720207</v>
      </c>
      <c r="T38" s="20">
        <v>0</v>
      </c>
      <c r="U38" s="21">
        <v>0</v>
      </c>
      <c r="V38" s="20">
        <v>0</v>
      </c>
      <c r="W38" s="21">
        <v>0</v>
      </c>
      <c r="X38" s="20">
        <v>0</v>
      </c>
      <c r="Y38" s="21">
        <v>0</v>
      </c>
    </row>
    <row r="39" spans="1:25" ht="15" x14ac:dyDescent="0.25">
      <c r="A39" s="17" t="s">
        <v>17</v>
      </c>
      <c r="B39" s="18">
        <v>-4442.3029899999965</v>
      </c>
      <c r="C39" s="19">
        <v>-0.87368287253602672</v>
      </c>
      <c r="D39" s="18">
        <v>-173956.25599999999</v>
      </c>
      <c r="E39" s="19">
        <v>0.7737182723589503</v>
      </c>
      <c r="F39" s="18">
        <v>2518279.0835199999</v>
      </c>
      <c r="G39" s="19">
        <v>0.1485691681880926</v>
      </c>
      <c r="H39" s="20">
        <v>11427.011379999996</v>
      </c>
      <c r="I39" s="21">
        <v>8.1552987021901668E-2</v>
      </c>
      <c r="J39" s="20">
        <v>-77114.967999999993</v>
      </c>
      <c r="K39" s="21">
        <v>-1.0480650062057928</v>
      </c>
      <c r="L39" s="20">
        <v>2485801.2536999988</v>
      </c>
      <c r="M39" s="22">
        <v>0.15246140996380023</v>
      </c>
      <c r="N39" s="18">
        <v>48069.00431000004</v>
      </c>
      <c r="O39" s="19">
        <v>0.14254064060737659</v>
      </c>
      <c r="P39" s="18">
        <v>6204.2169999999996</v>
      </c>
      <c r="Q39" s="19">
        <v>1.9652347639952199E-2</v>
      </c>
      <c r="R39" s="18">
        <v>2408667.6279900009</v>
      </c>
      <c r="S39" s="23">
        <v>0.14770348520887902</v>
      </c>
      <c r="T39" s="20">
        <v>0</v>
      </c>
      <c r="U39" s="21">
        <v>0</v>
      </c>
      <c r="V39" s="20">
        <v>0</v>
      </c>
      <c r="W39" s="21">
        <v>0</v>
      </c>
      <c r="X39" s="20">
        <v>0</v>
      </c>
      <c r="Y39" s="22">
        <v>0</v>
      </c>
    </row>
    <row r="40" spans="1:25" ht="15" x14ac:dyDescent="0.25">
      <c r="A40" s="17" t="s">
        <v>18</v>
      </c>
      <c r="B40" s="18">
        <v>2836.848</v>
      </c>
      <c r="C40" s="19">
        <v>0.55793256677165204</v>
      </c>
      <c r="D40" s="18">
        <v>2836.848</v>
      </c>
      <c r="E40" s="19">
        <v>-1.2617661382094494E-2</v>
      </c>
      <c r="F40" s="18">
        <v>926404.998181</v>
      </c>
      <c r="G40" s="19">
        <v>5.4654474512276396E-2</v>
      </c>
      <c r="H40" s="20">
        <v>11601.209000000001</v>
      </c>
      <c r="I40" s="21">
        <v>8.2796211148550486E-2</v>
      </c>
      <c r="J40" s="20">
        <v>11601.209000000001</v>
      </c>
      <c r="K40" s="21">
        <v>0.15767135094421231</v>
      </c>
      <c r="L40" s="20">
        <v>931435.91373999999</v>
      </c>
      <c r="M40" s="22">
        <v>5.7127669594803157E-2</v>
      </c>
      <c r="N40" s="18">
        <v>22157.026000000002</v>
      </c>
      <c r="O40" s="19">
        <v>6.5702976904334728E-2</v>
      </c>
      <c r="P40" s="18">
        <v>22157.026000000002</v>
      </c>
      <c r="Q40" s="19">
        <v>7.0184130828992539E-2</v>
      </c>
      <c r="R40" s="18">
        <v>932298.39301</v>
      </c>
      <c r="S40" s="23">
        <v>5.717008038054882E-2</v>
      </c>
      <c r="T40" s="20">
        <v>0</v>
      </c>
      <c r="U40" s="21">
        <v>0</v>
      </c>
      <c r="V40" s="20">
        <v>0</v>
      </c>
      <c r="W40" s="21">
        <v>0</v>
      </c>
      <c r="X40" s="20">
        <v>0</v>
      </c>
      <c r="Y40" s="22">
        <v>0</v>
      </c>
    </row>
    <row r="41" spans="1:25" ht="15" x14ac:dyDescent="0.25">
      <c r="A41" s="17" t="s">
        <v>19</v>
      </c>
      <c r="B41" s="18">
        <v>-24285.810920007025</v>
      </c>
      <c r="C41" s="19">
        <v>-4.7763732222278161</v>
      </c>
      <c r="D41" s="18">
        <v>-17167.827000007001</v>
      </c>
      <c r="E41" s="19">
        <v>7.6358630336368916E-2</v>
      </c>
      <c r="F41" s="18">
        <v>769260.34328999894</v>
      </c>
      <c r="G41" s="19">
        <v>4.5383520067573971E-2</v>
      </c>
      <c r="H41" s="20">
        <v>-11995.756380006031</v>
      </c>
      <c r="I41" s="21">
        <v>-8.5612040790365107E-2</v>
      </c>
      <c r="J41" s="20">
        <v>-29905.87256000601</v>
      </c>
      <c r="K41" s="21">
        <v>-0.40644895956116267</v>
      </c>
      <c r="L41" s="20">
        <v>692876.27299000206</v>
      </c>
      <c r="M41" s="22">
        <v>4.2496114020894905E-2</v>
      </c>
      <c r="N41" s="18">
        <v>-1064.3991700080217</v>
      </c>
      <c r="O41" s="19">
        <v>-3.1562987778246997E-3</v>
      </c>
      <c r="P41" s="18">
        <v>26332.999469992003</v>
      </c>
      <c r="Q41" s="19">
        <v>8.3411856804325168E-2</v>
      </c>
      <c r="R41" s="18">
        <v>732338.12614000018</v>
      </c>
      <c r="S41" s="23">
        <v>4.4908185888844737E-2</v>
      </c>
      <c r="T41" s="20">
        <v>0</v>
      </c>
      <c r="U41" s="21">
        <v>0</v>
      </c>
      <c r="V41" s="20">
        <v>0</v>
      </c>
      <c r="W41" s="21">
        <v>0</v>
      </c>
      <c r="X41" s="20">
        <v>0</v>
      </c>
      <c r="Y41" s="22">
        <v>0</v>
      </c>
    </row>
    <row r="42" spans="1:25" ht="15" x14ac:dyDescent="0.25">
      <c r="A42" s="17" t="s">
        <v>20</v>
      </c>
      <c r="B42" s="18" vm="112">
        <v>-2631.2107200359997</v>
      </c>
      <c r="C42" s="19">
        <v>-0.51748918191837279</v>
      </c>
      <c r="D42" s="18" vm="113">
        <v>-5367.5870000359992</v>
      </c>
      <c r="E42" s="19">
        <v>2.3873818831811455E-2</v>
      </c>
      <c r="F42" s="18" vm="114">
        <v>16959.683919994011</v>
      </c>
      <c r="G42" s="19">
        <v>1.0005587344213307E-3</v>
      </c>
      <c r="H42" s="20" vm="165">
        <v>-3069.3819400080001</v>
      </c>
      <c r="I42" s="21">
        <v>-2.1905750960994657E-2</v>
      </c>
      <c r="J42" s="20" vm="166">
        <v>-3282.1910000079997</v>
      </c>
      <c r="K42" s="21">
        <v>-4.4608065334242011E-2</v>
      </c>
      <c r="L42" s="20" vm="117">
        <v>15489.704379994009</v>
      </c>
      <c r="M42" s="22">
        <v>9.5002855364290854E-4</v>
      </c>
      <c r="N42" s="18" vm="167">
        <v>-2262.8658499869998</v>
      </c>
      <c r="O42" s="19">
        <v>-6.7101524671814537E-3</v>
      </c>
      <c r="P42" s="18" vm="168">
        <v>-2768.0719999869998</v>
      </c>
      <c r="Q42" s="19">
        <v>-8.7680868087241758E-3</v>
      </c>
      <c r="R42" s="18" vm="120">
        <v>10008.302549976999</v>
      </c>
      <c r="S42" s="23">
        <v>6.1372567575465023E-4</v>
      </c>
      <c r="T42" s="20">
        <v>0</v>
      </c>
      <c r="U42" s="21">
        <v>0</v>
      </c>
      <c r="V42" s="20">
        <v>0</v>
      </c>
      <c r="W42" s="21">
        <v>0</v>
      </c>
      <c r="X42" s="20">
        <v>0</v>
      </c>
      <c r="Y42" s="22">
        <v>0</v>
      </c>
    </row>
    <row r="43" spans="1:25" ht="15" x14ac:dyDescent="0.25">
      <c r="A43" s="17" t="s">
        <v>21</v>
      </c>
      <c r="B43" s="18" vm="121">
        <v>5857.4956299849991</v>
      </c>
      <c r="C43" s="19">
        <v>1.1520136333322284</v>
      </c>
      <c r="D43" s="18" vm="122">
        <v>757.54499998499966</v>
      </c>
      <c r="E43" s="19">
        <v>-3.369389650594429E-3</v>
      </c>
      <c r="F43" s="18" vm="123">
        <v>21090.306550002009</v>
      </c>
      <c r="G43" s="19">
        <v>1.2442502189177218E-3</v>
      </c>
      <c r="H43" s="20" vm="169">
        <v>5857.4951800509989</v>
      </c>
      <c r="I43" s="21">
        <v>4.1804126425885373E-2</v>
      </c>
      <c r="J43" s="20" vm="170">
        <v>3996.8280000509994</v>
      </c>
      <c r="K43" s="21">
        <v>5.4320654878271334E-2</v>
      </c>
      <c r="L43" s="20" vm="126">
        <v>25913.283180008049</v>
      </c>
      <c r="M43" s="22">
        <v>1.5893369128101899E-3</v>
      </c>
      <c r="N43" s="18" vm="171">
        <v>5997.6048000610008</v>
      </c>
      <c r="O43" s="19">
        <v>1.7784899907583942E-2</v>
      </c>
      <c r="P43" s="18" vm="172">
        <v>6737.4620000610021</v>
      </c>
      <c r="Q43" s="19">
        <v>2.1341443317692863E-2</v>
      </c>
      <c r="R43" s="18" vm="129">
        <v>86301.547499990978</v>
      </c>
      <c r="S43" s="23">
        <v>5.2921537187368235E-3</v>
      </c>
      <c r="T43" s="20">
        <v>0</v>
      </c>
      <c r="U43" s="21">
        <v>0</v>
      </c>
      <c r="V43" s="20">
        <v>0</v>
      </c>
      <c r="W43" s="21">
        <v>0</v>
      </c>
      <c r="X43" s="20">
        <v>0</v>
      </c>
      <c r="Y43" s="22">
        <v>0</v>
      </c>
    </row>
    <row r="44" spans="1:25" ht="15" x14ac:dyDescent="0.25">
      <c r="A44" s="17" t="s">
        <v>22</v>
      </c>
      <c r="B44" s="18">
        <v>7484.4030000000002</v>
      </c>
      <c r="C44" s="19">
        <v>1.4719830518037811</v>
      </c>
      <c r="D44" s="18">
        <v>7484.4030000000002</v>
      </c>
      <c r="E44" s="19">
        <v>-3.3288939943603671E-2</v>
      </c>
      <c r="F44" s="18">
        <v>2205506.8847000003</v>
      </c>
      <c r="G44" s="19">
        <v>0.13011676324411967</v>
      </c>
      <c r="H44" s="20">
        <v>18836.769809999998</v>
      </c>
      <c r="I44" s="21">
        <v>0.1344353998402581</v>
      </c>
      <c r="J44" s="20">
        <v>18836.769809999998</v>
      </c>
      <c r="K44" s="21">
        <v>0.25600943344507049</v>
      </c>
      <c r="L44" s="20">
        <v>2067947.3910799997</v>
      </c>
      <c r="M44" s="22">
        <v>0.12683321907000256</v>
      </c>
      <c r="N44" s="18">
        <v>40452.002029999996</v>
      </c>
      <c r="O44" s="19">
        <v>0.11995368670466836</v>
      </c>
      <c r="P44" s="18">
        <v>40452.002029999996</v>
      </c>
      <c r="Q44" s="19">
        <v>0.12813491317689438</v>
      </c>
      <c r="R44" s="18">
        <v>2019702.3729299998</v>
      </c>
      <c r="S44" s="23">
        <v>0.12385149204473074</v>
      </c>
      <c r="T44" s="20">
        <v>0</v>
      </c>
      <c r="U44" s="21">
        <v>0</v>
      </c>
      <c r="V44" s="20">
        <v>0</v>
      </c>
      <c r="W44" s="21">
        <v>0</v>
      </c>
      <c r="X44" s="20">
        <v>0</v>
      </c>
      <c r="Y44" s="22">
        <v>0</v>
      </c>
    </row>
    <row r="45" spans="1:25" ht="15" x14ac:dyDescent="0.25">
      <c r="A45" s="17" t="s">
        <v>23</v>
      </c>
      <c r="B45" s="18" vm="130">
        <v>1240.4870000000001</v>
      </c>
      <c r="C45" s="19">
        <v>0.24397080702133719</v>
      </c>
      <c r="D45" s="18" vm="131">
        <v>1240.4870000000001</v>
      </c>
      <c r="E45" s="19">
        <v>-5.5174069653679911E-3</v>
      </c>
      <c r="F45" s="18" vm="132">
        <v>209110.30525000003</v>
      </c>
      <c r="G45" s="19">
        <v>1.2336735953477137E-2</v>
      </c>
      <c r="H45" s="20" vm="173">
        <v>3101.2570000000001</v>
      </c>
      <c r="I45" s="21">
        <v>2.2133238820016107E-2</v>
      </c>
      <c r="J45" s="20" vm="174">
        <v>3101.2570000000001</v>
      </c>
      <c r="K45" s="21">
        <v>4.2149001954468281E-2</v>
      </c>
      <c r="L45" s="20" vm="135">
        <v>205532.79454000003</v>
      </c>
      <c r="M45" s="22">
        <v>1.2605923181801667E-2</v>
      </c>
      <c r="N45" s="18" vm="175">
        <v>5526.183</v>
      </c>
      <c r="O45" s="19">
        <v>1.6386976935357983E-2</v>
      </c>
      <c r="P45" s="18" vm="176">
        <v>5526.183</v>
      </c>
      <c r="Q45" s="19">
        <v>1.7504621362855938E-2</v>
      </c>
      <c r="R45" s="18" vm="138">
        <v>201039.45400999999</v>
      </c>
      <c r="S45" s="23">
        <v>1.2328072033145792E-2</v>
      </c>
      <c r="T45" s="20">
        <v>0</v>
      </c>
      <c r="U45" s="21">
        <v>0</v>
      </c>
      <c r="V45" s="20">
        <v>0</v>
      </c>
      <c r="W45" s="21">
        <v>0</v>
      </c>
      <c r="X45" s="20">
        <v>0</v>
      </c>
      <c r="Y45" s="22">
        <v>0</v>
      </c>
    </row>
    <row r="46" spans="1:25" ht="15" x14ac:dyDescent="0.25">
      <c r="A46" s="17" t="s">
        <v>24</v>
      </c>
      <c r="B46" s="18">
        <v>-62304.141999999978</v>
      </c>
      <c r="C46" s="19">
        <v>-12.253567997497743</v>
      </c>
      <c r="D46" s="18">
        <v>-62304.141999999978</v>
      </c>
      <c r="E46" s="19">
        <v>0.277114800108406</v>
      </c>
      <c r="F46" s="18">
        <v>-136795.27493999997</v>
      </c>
      <c r="G46" s="19">
        <v>-8.0704161595502588E-3</v>
      </c>
      <c r="H46" s="20">
        <v>-18599.737999999994</v>
      </c>
      <c r="I46" s="21">
        <v>-0.13274373686015978</v>
      </c>
      <c r="J46" s="20">
        <v>-18599.737999999994</v>
      </c>
      <c r="K46" s="21">
        <v>-0.25278794802062443</v>
      </c>
      <c r="L46" s="20">
        <v>-41191.736010000051</v>
      </c>
      <c r="M46" s="24">
        <v>-2.5264087953908386E-3</v>
      </c>
      <c r="N46" s="18">
        <v>-27613.401999999998</v>
      </c>
      <c r="O46" s="19">
        <v>-8.1882952786899749E-2</v>
      </c>
      <c r="P46" s="18">
        <v>-27613.401999999998</v>
      </c>
      <c r="Q46" s="19">
        <v>-8.7467633002802983E-2</v>
      </c>
      <c r="R46" s="18">
        <v>-39210.41522000001</v>
      </c>
      <c r="S46" s="25">
        <v>-2.4044475531537798E-3</v>
      </c>
      <c r="T46" s="20">
        <v>0</v>
      </c>
      <c r="U46" s="21">
        <v>0</v>
      </c>
      <c r="V46" s="20">
        <v>0</v>
      </c>
      <c r="W46" s="21">
        <v>0</v>
      </c>
      <c r="X46" s="20">
        <v>0</v>
      </c>
      <c r="Y46" s="24">
        <v>0</v>
      </c>
    </row>
    <row r="47" spans="1:25" ht="15" x14ac:dyDescent="0.25">
      <c r="A47" s="17" t="s" vm="46">
        <v>25</v>
      </c>
      <c r="B47" s="18">
        <v>1399.2020499999801</v>
      </c>
      <c r="C47" s="19">
        <v>0.27518583695307125</v>
      </c>
      <c r="D47" s="18">
        <v>2794.530999999999</v>
      </c>
      <c r="E47" s="19">
        <v>-1.2429444890866869E-2</v>
      </c>
      <c r="F47" s="18">
        <v>880231.43600999995</v>
      </c>
      <c r="G47" s="19">
        <v>5.1930404821621645E-2</v>
      </c>
      <c r="H47" s="20">
        <v>-8799.1002000000371</v>
      </c>
      <c r="I47" s="21">
        <v>-6.2797951323560836E-2</v>
      </c>
      <c r="J47" s="20">
        <v>-29674.626999999997</v>
      </c>
      <c r="K47" s="21">
        <v>-0.40330611472093963</v>
      </c>
      <c r="L47" s="20">
        <v>872970.53334100021</v>
      </c>
      <c r="M47" s="24">
        <v>5.3541818024234598E-2</v>
      </c>
      <c r="N47" s="18">
        <v>30460.11853000004</v>
      </c>
      <c r="O47" s="19">
        <v>9.0324417378031277E-2</v>
      </c>
      <c r="P47" s="18">
        <v>-9267.3350000000009</v>
      </c>
      <c r="Q47" s="19">
        <v>-2.9355015969927623E-2</v>
      </c>
      <c r="R47" s="18">
        <v>903151.06675100001</v>
      </c>
      <c r="S47" s="25">
        <v>5.5382718096543208E-2</v>
      </c>
      <c r="T47" s="20">
        <v>0</v>
      </c>
      <c r="U47" s="21">
        <v>0</v>
      </c>
      <c r="V47" s="20">
        <v>0</v>
      </c>
      <c r="W47" s="21">
        <v>0</v>
      </c>
      <c r="X47" s="20">
        <v>0</v>
      </c>
      <c r="Y47" s="24">
        <v>0</v>
      </c>
    </row>
    <row r="48" spans="1:25" ht="15" x14ac:dyDescent="0.25">
      <c r="A48" s="17" t="s" vm="47">
        <v>26</v>
      </c>
      <c r="B48" s="18" vm="139">
        <v>41012.315000000002</v>
      </c>
      <c r="C48" s="19">
        <v>8.0660317990944623</v>
      </c>
      <c r="D48" s="18" vm="140">
        <v>41012.315000000002</v>
      </c>
      <c r="E48" s="19">
        <v>-0.18241354600803242</v>
      </c>
      <c r="F48" s="18" vm="141">
        <v>1203767.62897</v>
      </c>
      <c r="G48" s="19">
        <v>7.1017845678105929E-2</v>
      </c>
      <c r="H48" s="20" vm="177">
        <v>45222.293189999997</v>
      </c>
      <c r="I48" s="21">
        <v>0.32274520143382435</v>
      </c>
      <c r="J48" s="20" vm="178">
        <v>45222.293189999997</v>
      </c>
      <c r="K48" s="21">
        <v>0.61461353381897965</v>
      </c>
      <c r="L48" s="20" vm="144">
        <v>1207153.43328</v>
      </c>
      <c r="M48" s="24">
        <v>7.403822578597935E-2</v>
      </c>
      <c r="N48" s="18" vm="179">
        <v>60328.273000000001</v>
      </c>
      <c r="O48" s="19">
        <v>0.17889346375264442</v>
      </c>
      <c r="P48" s="18" vm="180">
        <v>60328.273000000001</v>
      </c>
      <c r="Q48" s="19">
        <v>0.1910945722101503</v>
      </c>
      <c r="R48" s="18" vm="147">
        <v>1207496.3682500001</v>
      </c>
      <c r="S48" s="25">
        <v>7.4045675665272565E-2</v>
      </c>
      <c r="T48" s="20">
        <v>0</v>
      </c>
      <c r="U48" s="21">
        <v>0</v>
      </c>
      <c r="V48" s="20">
        <v>0</v>
      </c>
      <c r="W48" s="21">
        <v>0</v>
      </c>
      <c r="X48" s="20">
        <v>0</v>
      </c>
      <c r="Y48" s="24">
        <v>0</v>
      </c>
    </row>
    <row r="49" spans="1:25" ht="15" x14ac:dyDescent="0.25">
      <c r="A49" s="17" t="s">
        <v>27</v>
      </c>
      <c r="B49" s="18">
        <v>-80.302999999999997</v>
      </c>
      <c r="C49" s="19">
        <v>-1.5793464757175558E-2</v>
      </c>
      <c r="D49" s="18">
        <v>-80.302999999999997</v>
      </c>
      <c r="E49" s="19">
        <v>3.5716966928306843E-4</v>
      </c>
      <c r="F49" s="18">
        <v>92553.101339000015</v>
      </c>
      <c r="G49" s="19">
        <v>5.4602912636447136E-3</v>
      </c>
      <c r="H49" s="20">
        <v>-1659.16544</v>
      </c>
      <c r="I49" s="21">
        <v>-1.184123241815725E-2</v>
      </c>
      <c r="J49" s="20">
        <v>-1659.16544</v>
      </c>
      <c r="K49" s="21">
        <v>-2.2549620161549405E-2</v>
      </c>
      <c r="L49" s="20">
        <v>58924.138521000008</v>
      </c>
      <c r="M49" s="24">
        <v>3.6139885384811766E-3</v>
      </c>
      <c r="N49" s="18">
        <v>-3260.5214699999997</v>
      </c>
      <c r="O49" s="19">
        <v>-9.6685343438915258E-3</v>
      </c>
      <c r="P49" s="18">
        <v>-3260.5214699999997</v>
      </c>
      <c r="Q49" s="19">
        <v>-1.0327959421143389E-2</v>
      </c>
      <c r="R49" s="18">
        <v>86523.04544099998</v>
      </c>
      <c r="S49" s="25">
        <v>5.3057363390508275E-3</v>
      </c>
      <c r="T49" s="20">
        <v>0</v>
      </c>
      <c r="U49" s="21">
        <v>0</v>
      </c>
      <c r="V49" s="20">
        <v>0</v>
      </c>
      <c r="W49" s="21">
        <v>0</v>
      </c>
      <c r="X49" s="20">
        <v>0</v>
      </c>
      <c r="Y49" s="24">
        <v>0</v>
      </c>
    </row>
    <row r="50" spans="1:25" ht="15" x14ac:dyDescent="0.25">
      <c r="A50" s="17" t="s">
        <v>28</v>
      </c>
      <c r="B50" s="18">
        <v>-12.001999999999953</v>
      </c>
      <c r="C50" s="19">
        <v>-2.3604742539583899E-3</v>
      </c>
      <c r="D50" s="18">
        <v>-12.001999999999953</v>
      </c>
      <c r="E50" s="19">
        <v>5.3382194572249749E-5</v>
      </c>
      <c r="F50" s="18">
        <v>0.32697000000007392</v>
      </c>
      <c r="G50" s="19">
        <v>1.929002279388778E-8</v>
      </c>
      <c r="H50" s="20">
        <v>-11.983000000000061</v>
      </c>
      <c r="I50" s="21">
        <v>-8.5521000284805284E-5</v>
      </c>
      <c r="J50" s="20">
        <v>-11.983000000000061</v>
      </c>
      <c r="K50" s="21">
        <v>-1.6286025002777775E-4</v>
      </c>
      <c r="L50" s="20">
        <v>0.34618999999975131</v>
      </c>
      <c r="M50" s="22">
        <v>2.1232838078574711E-8</v>
      </c>
      <c r="N50" s="18">
        <v>-11.983000000000004</v>
      </c>
      <c r="O50" s="19">
        <v>-3.5533594275903424E-5</v>
      </c>
      <c r="P50" s="18">
        <v>-11.983000000000004</v>
      </c>
      <c r="Q50" s="19">
        <v>-3.7957099464694296E-5</v>
      </c>
      <c r="R50" s="18">
        <v>0.34619000000020606</v>
      </c>
      <c r="S50" s="23">
        <v>2.1228943732333224E-8</v>
      </c>
      <c r="T50" s="20">
        <v>0</v>
      </c>
      <c r="U50" s="21">
        <v>0</v>
      </c>
      <c r="V50" s="20">
        <v>0</v>
      </c>
      <c r="W50" s="21">
        <v>0</v>
      </c>
      <c r="X50" s="20">
        <v>0</v>
      </c>
      <c r="Y50" s="24">
        <v>0</v>
      </c>
    </row>
    <row r="51" spans="1:25" ht="15" x14ac:dyDescent="0.25">
      <c r="A51" s="26" t="s">
        <v>29</v>
      </c>
      <c r="B51" s="27">
        <v>5084.5714499419919</v>
      </c>
      <c r="C51" s="28">
        <v>1</v>
      </c>
      <c r="D51" s="27">
        <v>-224831.52100005801</v>
      </c>
      <c r="E51" s="28">
        <v>0.99999999999999967</v>
      </c>
      <c r="F51" s="27">
        <v>16950213.252400994</v>
      </c>
      <c r="G51" s="28">
        <v>0.99999999999999978</v>
      </c>
      <c r="H51" s="29">
        <v>140117.63146003694</v>
      </c>
      <c r="I51" s="30">
        <v>0.99999999999999978</v>
      </c>
      <c r="J51" s="29">
        <v>73578.420750037025</v>
      </c>
      <c r="K51" s="30">
        <v>0.99999999999999956</v>
      </c>
      <c r="L51" s="31">
        <v>16304461.924432002</v>
      </c>
      <c r="M51" s="30">
        <v>1</v>
      </c>
      <c r="N51" s="27">
        <v>337230.16892006603</v>
      </c>
      <c r="O51" s="28">
        <v>0.99999999999999978</v>
      </c>
      <c r="P51" s="27">
        <v>315698.51672006608</v>
      </c>
      <c r="Q51" s="28">
        <v>1</v>
      </c>
      <c r="R51" s="32">
        <v>16307452.898512965</v>
      </c>
      <c r="S51" s="28">
        <v>1</v>
      </c>
      <c r="T51" s="29">
        <v>0</v>
      </c>
      <c r="U51" s="30">
        <v>0</v>
      </c>
      <c r="V51" s="29">
        <v>0</v>
      </c>
      <c r="W51" s="30">
        <v>0</v>
      </c>
      <c r="X51" s="31">
        <v>0</v>
      </c>
      <c r="Y51" s="30">
        <v>0</v>
      </c>
    </row>
    <row r="52" spans="1:25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:25" ht="15" x14ac:dyDescent="0.25">
      <c r="A53" s="33" t="s">
        <v>30</v>
      </c>
      <c r="B53" s="11">
        <v>4356.6910600000701</v>
      </c>
      <c r="C53" s="34">
        <v>0.85684528241800362</v>
      </c>
      <c r="D53" s="11">
        <v>-213876.25200000001</v>
      </c>
      <c r="E53" s="34">
        <v>0.95127342931574421</v>
      </c>
      <c r="F53" s="35">
        <v>15231120.576160993</v>
      </c>
      <c r="G53" s="34">
        <v>0.89857987916485382</v>
      </c>
      <c r="H53" s="13">
        <v>156757.32869000029</v>
      </c>
      <c r="I53" s="36">
        <v>1.1187551991607076</v>
      </c>
      <c r="J53" s="13">
        <v>92669.532749999998</v>
      </c>
      <c r="K53" s="36">
        <v>1.2594661832280949</v>
      </c>
      <c r="L53" s="37">
        <v>14456473.527231002</v>
      </c>
      <c r="M53" s="36">
        <v>0.88665750481272754</v>
      </c>
      <c r="N53" s="11">
        <v>295082.09190999996</v>
      </c>
      <c r="O53" s="34">
        <v>0.87501688492153706</v>
      </c>
      <c r="P53" s="11">
        <v>244262.96972000002</v>
      </c>
      <c r="Q53" s="34">
        <v>0.77372225963478691</v>
      </c>
      <c r="R53" s="35">
        <v>14356199.806291997</v>
      </c>
      <c r="S53" s="34">
        <v>0.88034593112950843</v>
      </c>
      <c r="T53" s="13">
        <v>0</v>
      </c>
      <c r="U53" s="36">
        <v>0</v>
      </c>
      <c r="V53" s="13">
        <v>0</v>
      </c>
      <c r="W53" s="36">
        <v>0</v>
      </c>
      <c r="X53" s="37">
        <v>0</v>
      </c>
      <c r="Y53" s="36">
        <v>0</v>
      </c>
    </row>
    <row r="54" spans="1:25" ht="15" x14ac:dyDescent="0.25">
      <c r="A54" s="38" t="s">
        <v>31</v>
      </c>
      <c r="B54" s="18" vm="148">
        <v>727.88038994196177</v>
      </c>
      <c r="C54" s="25">
        <v>0.14315471758200288</v>
      </c>
      <c r="D54" s="18" vm="149">
        <v>-10955.269000058001</v>
      </c>
      <c r="E54" s="25">
        <v>4.8726570684255482E-2</v>
      </c>
      <c r="F54" s="39" vm="150">
        <v>1719092.6762399953</v>
      </c>
      <c r="G54" s="25">
        <v>0.10142012083514558</v>
      </c>
      <c r="H54" s="20" vm="181">
        <v>-16639.697229963025</v>
      </c>
      <c r="I54" s="24">
        <v>-0.11875519916070551</v>
      </c>
      <c r="J54" s="20" vm="182">
        <v>-19091.111999963014</v>
      </c>
      <c r="K54" s="24">
        <v>-0.25946618322809556</v>
      </c>
      <c r="L54" s="40" vm="153">
        <v>1847988.3972010047</v>
      </c>
      <c r="M54" s="24">
        <v>0.11334249518727266</v>
      </c>
      <c r="N54" s="18" vm="183">
        <v>42148.077010065899</v>
      </c>
      <c r="O54" s="25">
        <v>0.1249831150784623</v>
      </c>
      <c r="P54" s="18" vm="184">
        <v>71435.547000065941</v>
      </c>
      <c r="Q54" s="25">
        <v>0.22627774036521295</v>
      </c>
      <c r="R54" s="39" vm="156">
        <v>1951253.0922209676</v>
      </c>
      <c r="S54" s="25">
        <v>0.11965406887049157</v>
      </c>
      <c r="T54" s="20">
        <v>0</v>
      </c>
      <c r="U54" s="24">
        <v>0</v>
      </c>
      <c r="V54" s="20">
        <v>0</v>
      </c>
      <c r="W54" s="24">
        <v>0</v>
      </c>
      <c r="X54" s="40">
        <v>0</v>
      </c>
      <c r="Y54" s="24">
        <v>0</v>
      </c>
    </row>
    <row r="55" spans="1:25" ht="15" x14ac:dyDescent="0.25">
      <c r="A55" s="26" t="s">
        <v>29</v>
      </c>
      <c r="B55" s="27">
        <v>5084.5714499420319</v>
      </c>
      <c r="C55" s="28">
        <v>1.0000000000000064</v>
      </c>
      <c r="D55" s="27">
        <v>-224831.52100005801</v>
      </c>
      <c r="E55" s="28">
        <v>0.99999999999999967</v>
      </c>
      <c r="F55" s="32">
        <v>16950213.252400987</v>
      </c>
      <c r="G55" s="28">
        <v>0.99999999999999944</v>
      </c>
      <c r="H55" s="29">
        <v>140117.63146003726</v>
      </c>
      <c r="I55" s="30">
        <v>1.0000000000000022</v>
      </c>
      <c r="J55" s="29">
        <v>73578.420750036981</v>
      </c>
      <c r="K55" s="30">
        <v>0.99999999999999933</v>
      </c>
      <c r="L55" s="31">
        <v>16304461.924432008</v>
      </c>
      <c r="M55" s="30">
        <v>1.0000000000000002</v>
      </c>
      <c r="N55" s="27">
        <v>337230.16892006586</v>
      </c>
      <c r="O55" s="28">
        <v>0.99999999999999933</v>
      </c>
      <c r="P55" s="27">
        <v>315698.51672006596</v>
      </c>
      <c r="Q55" s="28">
        <v>0.99999999999999989</v>
      </c>
      <c r="R55" s="32">
        <v>16307452.898512965</v>
      </c>
      <c r="S55" s="28">
        <v>1</v>
      </c>
      <c r="T55" s="29">
        <v>0</v>
      </c>
      <c r="U55" s="30">
        <v>0</v>
      </c>
      <c r="V55" s="29">
        <v>0</v>
      </c>
      <c r="W55" s="30">
        <v>0</v>
      </c>
      <c r="X55" s="31">
        <v>0</v>
      </c>
      <c r="Y55" s="30">
        <v>0</v>
      </c>
    </row>
    <row r="56" spans="1:25" ht="15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:25" ht="15" x14ac:dyDescent="0.25">
      <c r="A57" s="33" t="s">
        <v>32</v>
      </c>
      <c r="B57" s="11">
        <v>-22309.413240058173</v>
      </c>
      <c r="C57" s="34">
        <v>-4.3876683531142442</v>
      </c>
      <c r="D57" s="11">
        <v>-284287.11500005802</v>
      </c>
      <c r="E57" s="34">
        <v>1.2644450997597647</v>
      </c>
      <c r="F57" s="35">
        <v>5736686.1527709942</v>
      </c>
      <c r="G57" s="34">
        <v>0.33844330259139327</v>
      </c>
      <c r="H57" s="13">
        <v>-62411.118789963191</v>
      </c>
      <c r="I57" s="36">
        <v>-0.44541945320966686</v>
      </c>
      <c r="J57" s="13">
        <v>-73626.128249962989</v>
      </c>
      <c r="K57" s="36">
        <v>-1.0006483898327752</v>
      </c>
      <c r="L57" s="37">
        <v>5384413.3647300042</v>
      </c>
      <c r="M57" s="36">
        <v>0.33024170866145153</v>
      </c>
      <c r="N57" s="11">
        <f>-36227.1789299346+18741.80789</f>
        <v>-17485.371039934598</v>
      </c>
      <c r="O57" s="34">
        <f>N57/N59</f>
        <v>-5.1849960802525949E-2</v>
      </c>
      <c r="P57" s="11">
        <v>22953.082800065928</v>
      </c>
      <c r="Q57" s="34">
        <v>7.2705703652129375E-2</v>
      </c>
      <c r="R57" s="35">
        <v>5343197.4517909698</v>
      </c>
      <c r="S57" s="34">
        <v>0.32765371054839593</v>
      </c>
      <c r="T57" s="13">
        <v>0</v>
      </c>
      <c r="U57" s="36">
        <v>0</v>
      </c>
      <c r="V57" s="13">
        <v>0</v>
      </c>
      <c r="W57" s="36">
        <v>0</v>
      </c>
      <c r="X57" s="37">
        <v>0</v>
      </c>
      <c r="Y57" s="36">
        <v>0</v>
      </c>
    </row>
    <row r="58" spans="1:25" ht="15" x14ac:dyDescent="0.25">
      <c r="A58" s="38" t="s">
        <v>33</v>
      </c>
      <c r="B58" s="18">
        <v>27393.984690000048</v>
      </c>
      <c r="C58" s="25">
        <v>5.3876683531142442</v>
      </c>
      <c r="D58" s="18">
        <v>59455.59399999999</v>
      </c>
      <c r="E58" s="25">
        <v>-0.26444509975976477</v>
      </c>
      <c r="F58" s="39">
        <v>11213527.099630002</v>
      </c>
      <c r="G58" s="25">
        <v>0.66155669740860679</v>
      </c>
      <c r="H58" s="20">
        <v>202528.75024999995</v>
      </c>
      <c r="I58" s="24">
        <v>1.4454194532096669</v>
      </c>
      <c r="J58" s="20">
        <v>147204.549</v>
      </c>
      <c r="K58" s="24">
        <v>2.0006483898327754</v>
      </c>
      <c r="L58" s="40">
        <v>10920048.559702003</v>
      </c>
      <c r="M58" s="24">
        <v>0.66975829133854847</v>
      </c>
      <c r="N58" s="18">
        <f>373457.34785-18741.80789</f>
        <v>354715.53996000002</v>
      </c>
      <c r="O58" s="25">
        <f>N58/N59</f>
        <v>1.0518499608025258</v>
      </c>
      <c r="P58" s="18">
        <v>292745.43392000004</v>
      </c>
      <c r="Q58" s="25">
        <v>0.92729429634787064</v>
      </c>
      <c r="R58" s="39">
        <v>10964255.446722003</v>
      </c>
      <c r="S58" s="25">
        <v>0.67234628945160402</v>
      </c>
      <c r="T58" s="20">
        <v>0</v>
      </c>
      <c r="U58" s="24">
        <v>0</v>
      </c>
      <c r="V58" s="20">
        <v>0</v>
      </c>
      <c r="W58" s="24">
        <v>0</v>
      </c>
      <c r="X58" s="40">
        <v>0</v>
      </c>
      <c r="Y58" s="24">
        <v>0</v>
      </c>
    </row>
    <row r="59" spans="1:25" ht="15" x14ac:dyDescent="0.25">
      <c r="A59" s="26" t="s">
        <v>29</v>
      </c>
      <c r="B59" s="27">
        <v>5084.5714499418755</v>
      </c>
      <c r="C59" s="28">
        <v>1</v>
      </c>
      <c r="D59" s="27">
        <v>-224831.52100005804</v>
      </c>
      <c r="E59" s="28">
        <v>1</v>
      </c>
      <c r="F59" s="32">
        <v>16950213.252400994</v>
      </c>
      <c r="G59" s="28">
        <v>1</v>
      </c>
      <c r="H59" s="29">
        <v>140117.63146003676</v>
      </c>
      <c r="I59" s="30">
        <v>1</v>
      </c>
      <c r="J59" s="29">
        <v>73578.42075003701</v>
      </c>
      <c r="K59" s="30">
        <v>1.0000000000000002</v>
      </c>
      <c r="L59" s="31">
        <v>16304461.924432008</v>
      </c>
      <c r="M59" s="30">
        <v>1</v>
      </c>
      <c r="N59" s="27">
        <v>337230.16892006545</v>
      </c>
      <c r="O59" s="28">
        <v>1</v>
      </c>
      <c r="P59" s="27">
        <v>315698.51672006596</v>
      </c>
      <c r="Q59" s="28">
        <v>1</v>
      </c>
      <c r="R59" s="32">
        <v>16307452.898512973</v>
      </c>
      <c r="S59" s="28">
        <v>1</v>
      </c>
      <c r="T59" s="29">
        <v>0</v>
      </c>
      <c r="U59" s="30">
        <v>0</v>
      </c>
      <c r="V59" s="29">
        <v>0</v>
      </c>
      <c r="W59" s="30">
        <v>0</v>
      </c>
      <c r="X59" s="31">
        <v>0</v>
      </c>
      <c r="Y59" s="30">
        <v>0</v>
      </c>
    </row>
    <row r="60" spans="1:25" ht="15" hidden="1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:25" hidden="1" x14ac:dyDescent="0.2"/>
  </sheetData>
  <mergeCells count="18">
    <mergeCell ref="A52:Y52"/>
    <mergeCell ref="A56:Y56"/>
    <mergeCell ref="A60:Y60"/>
    <mergeCell ref="A24:Y24"/>
    <mergeCell ref="A28:Y28"/>
    <mergeCell ref="A32:Y32"/>
    <mergeCell ref="B33:G33"/>
    <mergeCell ref="H33:M33"/>
    <mergeCell ref="N33:S33"/>
    <mergeCell ref="T33:Y33"/>
    <mergeCell ref="B5:G5"/>
    <mergeCell ref="H5:M5"/>
    <mergeCell ref="N5:S5"/>
    <mergeCell ref="T5:Y5"/>
    <mergeCell ref="A1:Y1"/>
    <mergeCell ref="A2:Y2"/>
    <mergeCell ref="B3:Y3"/>
    <mergeCell ref="A4:Y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2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CUSTOMERS-17-2853</_dlc_DocId>
    <_dlc_DocIdUrl xmlns="21e3d994-461f-4904-b5d3-a3b49fb448a4">
      <Url>https://www-a-edit.harel-ext.com/about/harel-group/harel/_layouts/15/DocIdRedir.aspx?ID=CUSTOMERS-17-2853</Url>
      <Description>CUSTOMERS-17-2853</Description>
    </_dlc_DocIdUrl>
  </documentManagement>
</p:properties>
</file>

<file path=customXml/itemProps1.xml><?xml version="1.0" encoding="utf-8"?>
<ds:datastoreItem xmlns:ds="http://schemas.openxmlformats.org/officeDocument/2006/customXml" ds:itemID="{10526D0D-7396-4A70-94AF-3E98D25B957D}"/>
</file>

<file path=customXml/itemProps2.xml><?xml version="1.0" encoding="utf-8"?>
<ds:datastoreItem xmlns:ds="http://schemas.openxmlformats.org/officeDocument/2006/customXml" ds:itemID="{62007F57-2CDD-4D2C-909A-B31E9ED36948}"/>
</file>

<file path=customXml/itemProps3.xml><?xml version="1.0" encoding="utf-8"?>
<ds:datastoreItem xmlns:ds="http://schemas.openxmlformats.org/officeDocument/2006/customXml" ds:itemID="{1593DE81-820F-4201-8C27-B9A21E5F27C9}"/>
</file>

<file path=customXml/itemProps4.xml><?xml version="1.0" encoding="utf-8"?>
<ds:datastoreItem xmlns:ds="http://schemas.openxmlformats.org/officeDocument/2006/customXml" ds:itemID="{FADC37F8-A9D2-4081-B1C1-DC55928A67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כללי והון </vt:lpstr>
      <vt:lpstr>נוסטרו חיים</vt:lpstr>
      <vt:lpstr>'כללי והון '!WPrint_Area_W</vt:lpstr>
      <vt:lpstr>'נוסטרו חיים'!WPrint_Area_W</vt:lpstr>
    </vt:vector>
  </TitlesOfParts>
  <Company>Harel-ins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דוחות מרכיבי תשואה נוסטרו - ביטוח חיים וביטוח כללי רבעון 3</dc:title>
  <dc:creator>יובל סלמה</dc:creator>
  <dc:description>הונגש על ידי המרכז להנגשת מידע של עמותת נגישות ישראל</dc:description>
  <cp:lastModifiedBy>Ori</cp:lastModifiedBy>
  <dcterms:created xsi:type="dcterms:W3CDTF">2020-12-15T11:22:37Z</dcterms:created>
  <dcterms:modified xsi:type="dcterms:W3CDTF">2020-12-16T09:30:56Z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55922fdb-df8a-46b7-8ac7-9dabd65204f3</vt:lpwstr>
  </property>
  <property fmtid="{D5CDD505-2E9C-101B-9397-08002B2CF9AE}" pid="4" name="Order">
    <vt:r8>285300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